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Trade Log" sheetId="2" state="visible" r:id="rId2"/>
    <sheet name="Setups" sheetId="3" state="visible" r:id="rId3"/>
    <sheet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$#,##0.0"/>
    <numFmt numFmtId="165" formatCode="mm/dd/yyyy"/>
    <numFmt numFmtId="166" formatCode="$#,##0.00"/>
    <numFmt numFmtId="167" formatCode="$#,##0.00;($#,##0.00)"/>
    <numFmt numFmtId="168" formatCode="0.0%"/>
  </numFmts>
  <fonts count="9">
    <font>
      <name val="Calibri"/>
      <family val="2"/>
      <color theme="1"/>
      <sz val="11"/>
      <scheme val="minor"/>
    </font>
    <font>
      <name val="Arial"/>
      <b val="1"/>
      <color rgb="001A1A2E"/>
      <sz val="16"/>
    </font>
    <font>
      <name val="Arial"/>
      <color rgb="004A5568"/>
      <sz val="10"/>
    </font>
    <font>
      <name val="Arial"/>
      <b val="1"/>
      <sz val="10"/>
    </font>
    <font>
      <name val="Arial"/>
      <sz val="10"/>
    </font>
    <font>
      <name val="Arial"/>
      <b val="1"/>
      <color rgb="000000FF"/>
      <sz val="10"/>
    </font>
    <font>
      <name val="Arial"/>
      <b val="1"/>
      <color rgb="00FFFFFF"/>
      <sz val="10"/>
    </font>
    <font>
      <name val="Arial"/>
      <color rgb="000000FF"/>
      <sz val="10"/>
    </font>
    <font>
      <name val="Arial"/>
      <b val="1"/>
      <color rgb="00059669"/>
      <sz val="10"/>
    </font>
  </fonts>
  <fills count="3">
    <fill>
      <patternFill/>
    </fill>
    <fill>
      <patternFill patternType="gray125"/>
    </fill>
    <fill>
      <patternFill patternType="solid">
        <fgColor rgb="001A1A2E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0" pivotButton="0" quotePrefix="0" xfId="0"/>
    <xf numFmtId="0" fontId="4" fillId="0" borderId="0" pivotButton="0" quotePrefix="0" xfId="0"/>
    <xf numFmtId="164" fontId="4" fillId="0" borderId="0" pivotButton="0" quotePrefix="0" xfId="0"/>
    <xf numFmtId="0" fontId="6" fillId="2" borderId="0" applyAlignment="1" pivotButton="0" quotePrefix="0" xfId="0">
      <alignment horizontal="center"/>
    </xf>
    <xf numFmtId="165" fontId="7" fillId="0" borderId="1" pivotButton="0" quotePrefix="0" xfId="0"/>
    <xf numFmtId="0" fontId="7" fillId="0" borderId="1" pivotButton="0" quotePrefix="0" xfId="0"/>
    <xf numFmtId="4" fontId="7" fillId="0" borderId="1" pivotButton="0" quotePrefix="0" xfId="0"/>
    <xf numFmtId="166" fontId="7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2" fontId="4" fillId="0" borderId="1" pivotButton="0" quotePrefix="0" xfId="0"/>
    <xf numFmtId="0" fontId="4" fillId="0" borderId="1" pivotButton="0" quotePrefix="0" xfId="0"/>
    <xf numFmtId="168" fontId="4" fillId="0" borderId="1" pivotButton="0" quotePrefix="0" xfId="0"/>
    <xf numFmtId="0" fontId="3" fillId="0" borderId="1" pivotButton="0" quotePrefix="0" xfId="0"/>
    <xf numFmtId="3" fontId="4" fillId="0" borderId="1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70" customWidth="1" min="3" max="3"/>
    <col width="14" customWidth="1" min="4" max="4"/>
    <col width="14" customWidth="1" min="5" max="5"/>
  </cols>
  <sheetData>
    <row r="2">
      <c r="B2" s="1" t="inlineStr">
        <is>
          <t>TradersForge Trading Journal Template</t>
        </is>
      </c>
    </row>
    <row r="3">
      <c r="B3" s="2" t="inlineStr">
        <is>
          <t>Free journal template from TradersForge (tradersforge.net). Works in Excel, Google Sheets, and LibreOffice.</t>
        </is>
      </c>
    </row>
    <row r="5">
      <c r="B5" s="3" t="inlineStr">
        <is>
          <t>How to use</t>
        </is>
      </c>
      <c r="C5" s="4" t="inlineStr"/>
    </row>
    <row r="6">
      <c r="B6" s="3" t="inlineStr">
        <is>
          <t>1.</t>
        </is>
      </c>
      <c r="C6" s="4" t="inlineStr">
        <is>
          <t>Log each trade on the Trade Log sheet — fill only the BLUE columns (Date through Notes). P&amp;L, Initial Risk $, and R-Multiple compute automatically.</t>
        </is>
      </c>
    </row>
    <row r="7">
      <c r="B7" s="3" t="inlineStr">
        <is>
          <t>2.</t>
        </is>
      </c>
      <c r="C7" s="4" t="inlineStr">
        <is>
          <t>Point Value = dollars per 1.0 of price movement per unit/contract. Stocks: 1. Futures: see the reference table below.</t>
        </is>
      </c>
    </row>
    <row r="8">
      <c r="B8" s="3" t="inlineStr">
        <is>
          <t>3.</t>
        </is>
      </c>
      <c r="C8" s="4" t="inlineStr">
        <is>
          <t>Define your playbook on the Setups sheet (up to 15). The Setup column on the Trade Log offers them as a dropdown, and per-setup stats compute automatically.</t>
        </is>
      </c>
    </row>
    <row r="9">
      <c r="B9" s="3" t="inlineStr">
        <is>
          <t>4.</t>
        </is>
      </c>
      <c r="C9" s="4" t="inlineStr">
        <is>
          <t>Dashboard shows your headline stats: win rate, profit factor, expectancy in R, and more.</t>
        </is>
      </c>
    </row>
    <row r="10">
      <c r="B10" s="3" t="inlineStr">
        <is>
          <t>5.</t>
        </is>
      </c>
      <c r="C10" s="4" t="inlineStr">
        <is>
          <t>Three example trades are pre-filled so you can see the expected format — delete them and log your own.</t>
        </is>
      </c>
    </row>
    <row r="11">
      <c r="B11" s="3" t="inlineStr"/>
      <c r="C11" s="4" t="inlineStr"/>
    </row>
    <row r="12">
      <c r="B12" s="3" t="inlineStr">
        <is>
          <t>Legend</t>
        </is>
      </c>
      <c r="C12" s="4" t="inlineStr"/>
    </row>
    <row r="13">
      <c r="B13" s="5" t="inlineStr">
        <is>
          <t>Blue text</t>
        </is>
      </c>
      <c r="C13" s="4" t="inlineStr">
        <is>
          <t>Your inputs — type here.</t>
        </is>
      </c>
    </row>
    <row r="14">
      <c r="B14" s="3" t="inlineStr">
        <is>
          <t>Black text</t>
        </is>
      </c>
      <c r="C14" s="4" t="inlineStr">
        <is>
          <t>Formulas — leave these alone.</t>
        </is>
      </c>
    </row>
    <row r="15">
      <c r="B15" s="3" t="inlineStr"/>
      <c r="C15" s="4" t="inlineStr"/>
    </row>
    <row r="16">
      <c r="B16" s="3" t="inlineStr">
        <is>
          <t>Futures point values</t>
        </is>
      </c>
      <c r="C16" s="4" t="inlineStr">
        <is>
          <t>Dollars per 1.0 point of price movement, per contract:</t>
        </is>
      </c>
    </row>
    <row r="17">
      <c r="B17" s="6" t="inlineStr">
        <is>
          <t>Symbol</t>
        </is>
      </c>
      <c r="C17" s="6" t="inlineStr">
        <is>
          <t>$ / point</t>
        </is>
      </c>
    </row>
    <row r="18">
      <c r="B18" s="7" t="inlineStr">
        <is>
          <t>ES</t>
        </is>
      </c>
      <c r="C18" s="8" t="n">
        <v>50</v>
      </c>
    </row>
    <row r="19">
      <c r="B19" s="7" t="inlineStr">
        <is>
          <t>MES</t>
        </is>
      </c>
      <c r="C19" s="8" t="n">
        <v>5</v>
      </c>
    </row>
    <row r="20">
      <c r="B20" s="7" t="inlineStr">
        <is>
          <t>NQ</t>
        </is>
      </c>
      <c r="C20" s="8" t="n">
        <v>20</v>
      </c>
    </row>
    <row r="21">
      <c r="B21" s="7" t="inlineStr">
        <is>
          <t>MNQ</t>
        </is>
      </c>
      <c r="C21" s="8" t="n">
        <v>2</v>
      </c>
    </row>
    <row r="22">
      <c r="B22" s="7" t="inlineStr">
        <is>
          <t>YM</t>
        </is>
      </c>
      <c r="C22" s="8" t="n">
        <v>5</v>
      </c>
    </row>
    <row r="23">
      <c r="B23" s="7" t="inlineStr">
        <is>
          <t>MYM</t>
        </is>
      </c>
      <c r="C23" s="8" t="n">
        <v>0.5</v>
      </c>
    </row>
    <row r="24">
      <c r="B24" s="7" t="inlineStr">
        <is>
          <t>RTY</t>
        </is>
      </c>
      <c r="C24" s="8" t="n">
        <v>50</v>
      </c>
    </row>
    <row r="25">
      <c r="B25" s="7" t="inlineStr">
        <is>
          <t>M2K</t>
        </is>
      </c>
      <c r="C25" s="8" t="n">
        <v>5</v>
      </c>
    </row>
    <row r="26">
      <c r="B26" s="7" t="inlineStr">
        <is>
          <t>CL</t>
        </is>
      </c>
      <c r="C26" s="8" t="n">
        <v>1000</v>
      </c>
    </row>
    <row r="27">
      <c r="B27" s="7" t="inlineStr">
        <is>
          <t>MCL</t>
        </is>
      </c>
      <c r="C27" s="8" t="n">
        <v>100</v>
      </c>
    </row>
    <row r="28">
      <c r="B28" s="7" t="inlineStr">
        <is>
          <t>GC</t>
        </is>
      </c>
      <c r="C28" s="8" t="n">
        <v>100</v>
      </c>
    </row>
    <row r="29">
      <c r="B29" s="7" t="inlineStr">
        <is>
          <t>MGC</t>
        </is>
      </c>
      <c r="C29" s="8" t="n">
        <v>10</v>
      </c>
    </row>
    <row r="31">
      <c r="B31" s="3" t="inlineStr">
        <is>
          <t>Outgrow the spreadsheet?</t>
        </is>
      </c>
      <c r="C31" s="4" t="inlineStr">
        <is>
          <t>TradersForge Journal does all of this automatically from a read-only broker connection (NinjaTrader, Tradovate + 25 more) — plus AI trade reviews and live prop-firm drawdown tracking. Free tier at app.tradersforge.net.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3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0" customWidth="1" min="3" max="3"/>
    <col width="6" customWidth="1" min="4" max="4"/>
    <col width="10" customWidth="1" min="5" max="5"/>
    <col width="10" customWidth="1" min="6" max="6"/>
    <col width="11" customWidth="1" min="7" max="7"/>
    <col width="11" customWidth="1" min="8" max="8"/>
    <col width="8" customWidth="1" min="9" max="9"/>
    <col width="16" customWidth="1" min="10" max="10"/>
    <col width="7" customWidth="1" min="11" max="11"/>
    <col width="11" customWidth="1" min="12" max="12"/>
    <col width="12" customWidth="1" min="13" max="13"/>
    <col width="10" customWidth="1" min="14" max="14"/>
    <col width="46" customWidth="1" min="15" max="15"/>
  </cols>
  <sheetData>
    <row r="1">
      <c r="A1" s="1" t="inlineStr">
        <is>
          <t>Trade Log</t>
        </is>
      </c>
    </row>
    <row r="2">
      <c r="A2" s="2" t="inlineStr">
        <is>
          <t>Fill the blue columns (A–K, O). P&amp;L, Initial Risk $, and R-Multiple (L–N) compute automatically. Delete the 3 example rows before logging.</t>
        </is>
      </c>
    </row>
    <row r="4">
      <c r="A4" s="9" t="inlineStr">
        <is>
          <t>Date</t>
        </is>
      </c>
      <c r="B4" s="9" t="inlineStr">
        <is>
          <t>Symbol</t>
        </is>
      </c>
      <c r="C4" s="9" t="inlineStr">
        <is>
          <t>Direction</t>
        </is>
      </c>
      <c r="D4" s="9" t="inlineStr">
        <is>
          <t>Qty</t>
        </is>
      </c>
      <c r="E4" s="9" t="inlineStr">
        <is>
          <t>Entry</t>
        </is>
      </c>
      <c r="F4" s="9" t="inlineStr">
        <is>
          <t>Exit</t>
        </is>
      </c>
      <c r="G4" s="9" t="inlineStr">
        <is>
          <t>Initial Stop</t>
        </is>
      </c>
      <c r="H4" s="9" t="inlineStr">
        <is>
          <t>Point Value</t>
        </is>
      </c>
      <c r="I4" s="9" t="inlineStr">
        <is>
          <t>Fees</t>
        </is>
      </c>
      <c r="J4" s="9" t="inlineStr">
        <is>
          <t>Setup</t>
        </is>
      </c>
      <c r="K4" s="9" t="inlineStr">
        <is>
          <t>Grade</t>
        </is>
      </c>
      <c r="L4" s="9" t="inlineStr">
        <is>
          <t>P&amp;L</t>
        </is>
      </c>
      <c r="M4" s="9" t="inlineStr">
        <is>
          <t>Initial Risk $</t>
        </is>
      </c>
      <c r="N4" s="9" t="inlineStr">
        <is>
          <t>R-Multiple</t>
        </is>
      </c>
      <c r="O4" s="9" t="inlineStr">
        <is>
          <t>Notes</t>
        </is>
      </c>
    </row>
    <row r="5">
      <c r="A5" s="10" t="inlineStr">
        <is>
          <t>01/06/2026</t>
        </is>
      </c>
      <c r="B5" s="11" t="inlineStr">
        <is>
          <t>MES</t>
        </is>
      </c>
      <c r="C5" s="11" t="inlineStr">
        <is>
          <t>Long</t>
        </is>
      </c>
      <c r="D5" s="11" t="n">
        <v>2</v>
      </c>
      <c r="E5" s="12" t="n">
        <v>5900</v>
      </c>
      <c r="F5" s="12" t="n">
        <v>5912</v>
      </c>
      <c r="G5" s="12" t="n">
        <v>5894</v>
      </c>
      <c r="H5" s="13" t="n">
        <v>5</v>
      </c>
      <c r="I5" s="13" t="n">
        <v>2.1</v>
      </c>
      <c r="J5" s="11" t="inlineStr">
        <is>
          <t>VWAP Reclaim</t>
        </is>
      </c>
      <c r="K5" s="11" t="inlineStr">
        <is>
          <t>A</t>
        </is>
      </c>
      <c r="L5" s="14">
        <f>IF(AND($E5&lt;&gt;"",$F5&lt;&gt;"",$D5&lt;&gt;"",$H5&lt;&gt;""),($F5-$E5)*IF($C5="Short",-1,1)*$D5*$H5-IF($I5="",0,$I5),"")</f>
        <v/>
      </c>
      <c r="M5" s="15">
        <f>IF(AND($E5&lt;&gt;"",$G5&lt;&gt;"",$D5&lt;&gt;"",$H5&lt;&gt;""),ABS($E5-$G5)*$D5*$H5,"")</f>
        <v/>
      </c>
      <c r="N5" s="16">
        <f>IF(AND($L5&lt;&gt;"",$M5&lt;&gt;"",$M5&lt;&gt;0),$L5/$M5,"")</f>
        <v/>
      </c>
      <c r="O5" s="11" t="inlineStr">
        <is>
          <t>Clean reclaim of RTH VWAP after open drive. Scaled at +8, runner to target.</t>
        </is>
      </c>
    </row>
    <row r="6">
      <c r="A6" s="10" t="inlineStr">
        <is>
          <t>01/06/2026</t>
        </is>
      </c>
      <c r="B6" s="11" t="inlineStr">
        <is>
          <t>MES</t>
        </is>
      </c>
      <c r="C6" s="11" t="inlineStr">
        <is>
          <t>Short</t>
        </is>
      </c>
      <c r="D6" s="11" t="n">
        <v>1</v>
      </c>
      <c r="E6" s="12" t="n">
        <v>5921</v>
      </c>
      <c r="F6" s="12" t="n">
        <v>5917</v>
      </c>
      <c r="G6" s="12" t="n">
        <v>5926</v>
      </c>
      <c r="H6" s="13" t="n">
        <v>5</v>
      </c>
      <c r="I6" s="13" t="n">
        <v>1.05</v>
      </c>
      <c r="J6" s="11" t="inlineStr">
        <is>
          <t>Failed Breakout</t>
        </is>
      </c>
      <c r="K6" s="11" t="inlineStr">
        <is>
          <t>B</t>
        </is>
      </c>
      <c r="L6" s="14">
        <f>IF(AND($E6&lt;&gt;"",$F6&lt;&gt;"",$D6&lt;&gt;"",$H6&lt;&gt;""),($F6-$E6)*IF($C6="Short",-1,1)*$D6*$H6-IF($I6="",0,$I6),"")</f>
        <v/>
      </c>
      <c r="M6" s="15">
        <f>IF(AND($E6&lt;&gt;"",$G6&lt;&gt;"",$D6&lt;&gt;"",$H6&lt;&gt;""),ABS($E6-$G6)*$D6*$H6,"")</f>
        <v/>
      </c>
      <c r="N6" s="16">
        <f>IF(AND($L6&lt;&gt;"",$M6&lt;&gt;"",$M6&lt;&gt;0),$L6/$M6,"")</f>
        <v/>
      </c>
      <c r="O6" s="11" t="inlineStr">
        <is>
          <t>Faded failed break of overnight high. Covered early — plan said hold to VWAP.</t>
        </is>
      </c>
    </row>
    <row r="7">
      <c r="A7" s="10" t="inlineStr">
        <is>
          <t>01/07/2026</t>
        </is>
      </c>
      <c r="B7" s="11" t="inlineStr">
        <is>
          <t>MNQ</t>
        </is>
      </c>
      <c r="C7" s="11" t="inlineStr">
        <is>
          <t>Long</t>
        </is>
      </c>
      <c r="D7" s="11" t="n">
        <v>3</v>
      </c>
      <c r="E7" s="12" t="n">
        <v>21450</v>
      </c>
      <c r="F7" s="12" t="n">
        <v>21430</v>
      </c>
      <c r="G7" s="12" t="n">
        <v>21440</v>
      </c>
      <c r="H7" s="13" t="n">
        <v>2</v>
      </c>
      <c r="I7" s="13" t="n">
        <v>1.35</v>
      </c>
      <c r="J7" s="11" t="inlineStr">
        <is>
          <t>Opening Range Break</t>
        </is>
      </c>
      <c r="K7" s="11" t="inlineStr">
        <is>
          <t>C</t>
        </is>
      </c>
      <c r="L7" s="14">
        <f>IF(AND($E7&lt;&gt;"",$F7&lt;&gt;"",$D7&lt;&gt;"",$H7&lt;&gt;""),($F7-$E7)*IF($C7="Short",-1,1)*$D7*$H7-IF($I7="",0,$I7),"")</f>
        <v/>
      </c>
      <c r="M7" s="15">
        <f>IF(AND($E7&lt;&gt;"",$G7&lt;&gt;"",$D7&lt;&gt;"",$H7&lt;&gt;""),ABS($E7-$G7)*$D7*$H7,"")</f>
        <v/>
      </c>
      <c r="N7" s="16">
        <f>IF(AND($L7&lt;&gt;"",$M7&lt;&gt;"",$M7&lt;&gt;0),$L7/$M7,"")</f>
        <v/>
      </c>
      <c r="O7" s="11" t="inlineStr">
        <is>
          <t>Chased the second leg. Entry outside plan; stop respected.</t>
        </is>
      </c>
    </row>
    <row r="8">
      <c r="A8" s="10" t="n"/>
      <c r="B8" s="11" t="n"/>
      <c r="C8" s="11" t="n"/>
      <c r="D8" s="11" t="n"/>
      <c r="E8" s="12" t="n"/>
      <c r="F8" s="12" t="n"/>
      <c r="G8" s="12" t="n"/>
      <c r="H8" s="13" t="n"/>
      <c r="I8" s="13" t="n"/>
      <c r="J8" s="11" t="n"/>
      <c r="K8" s="11" t="n"/>
      <c r="L8" s="14">
        <f>IF(AND($E8&lt;&gt;"",$F8&lt;&gt;"",$D8&lt;&gt;"",$H8&lt;&gt;""),($F8-$E8)*IF($C8="Short",-1,1)*$D8*$H8-IF($I8="",0,$I8),"")</f>
        <v/>
      </c>
      <c r="M8" s="15">
        <f>IF(AND($E8&lt;&gt;"",$G8&lt;&gt;"",$D8&lt;&gt;"",$H8&lt;&gt;""),ABS($E8-$G8)*$D8*$H8,"")</f>
        <v/>
      </c>
      <c r="N8" s="16">
        <f>IF(AND($L8&lt;&gt;"",$M8&lt;&gt;"",$M8&lt;&gt;0),$L8/$M8,"")</f>
        <v/>
      </c>
      <c r="O8" s="11" t="n"/>
    </row>
    <row r="9">
      <c r="A9" s="10" t="n"/>
      <c r="B9" s="11" t="n"/>
      <c r="C9" s="11" t="n"/>
      <c r="D9" s="11" t="n"/>
      <c r="E9" s="12" t="n"/>
      <c r="F9" s="12" t="n"/>
      <c r="G9" s="12" t="n"/>
      <c r="H9" s="13" t="n"/>
      <c r="I9" s="13" t="n"/>
      <c r="J9" s="11" t="n"/>
      <c r="K9" s="11" t="n"/>
      <c r="L9" s="14">
        <f>IF(AND($E9&lt;&gt;"",$F9&lt;&gt;"",$D9&lt;&gt;"",$H9&lt;&gt;""),($F9-$E9)*IF($C9="Short",-1,1)*$D9*$H9-IF($I9="",0,$I9),"")</f>
        <v/>
      </c>
      <c r="M9" s="15">
        <f>IF(AND($E9&lt;&gt;"",$G9&lt;&gt;"",$D9&lt;&gt;"",$H9&lt;&gt;""),ABS($E9-$G9)*$D9*$H9,"")</f>
        <v/>
      </c>
      <c r="N9" s="16">
        <f>IF(AND($L9&lt;&gt;"",$M9&lt;&gt;"",$M9&lt;&gt;0),$L9/$M9,"")</f>
        <v/>
      </c>
      <c r="O9" s="11" t="n"/>
    </row>
    <row r="10">
      <c r="A10" s="10" t="n"/>
      <c r="B10" s="11" t="n"/>
      <c r="C10" s="11" t="n"/>
      <c r="D10" s="11" t="n"/>
      <c r="E10" s="12" t="n"/>
      <c r="F10" s="12" t="n"/>
      <c r="G10" s="12" t="n"/>
      <c r="H10" s="13" t="n"/>
      <c r="I10" s="13" t="n"/>
      <c r="J10" s="11" t="n"/>
      <c r="K10" s="11" t="n"/>
      <c r="L10" s="14">
        <f>IF(AND($E10&lt;&gt;"",$F10&lt;&gt;"",$D10&lt;&gt;"",$H10&lt;&gt;""),($F10-$E10)*IF($C10="Short",-1,1)*$D10*$H10-IF($I10="",0,$I10),"")</f>
        <v/>
      </c>
      <c r="M10" s="15">
        <f>IF(AND($E10&lt;&gt;"",$G10&lt;&gt;"",$D10&lt;&gt;"",$H10&lt;&gt;""),ABS($E10-$G10)*$D10*$H10,"")</f>
        <v/>
      </c>
      <c r="N10" s="16">
        <f>IF(AND($L10&lt;&gt;"",$M10&lt;&gt;"",$M10&lt;&gt;0),$L10/$M10,"")</f>
        <v/>
      </c>
      <c r="O10" s="11" t="n"/>
    </row>
    <row r="11">
      <c r="A11" s="10" t="n"/>
      <c r="B11" s="11" t="n"/>
      <c r="C11" s="11" t="n"/>
      <c r="D11" s="11" t="n"/>
      <c r="E11" s="12" t="n"/>
      <c r="F11" s="12" t="n"/>
      <c r="G11" s="12" t="n"/>
      <c r="H11" s="13" t="n"/>
      <c r="I11" s="13" t="n"/>
      <c r="J11" s="11" t="n"/>
      <c r="K11" s="11" t="n"/>
      <c r="L11" s="14">
        <f>IF(AND($E11&lt;&gt;"",$F11&lt;&gt;"",$D11&lt;&gt;"",$H11&lt;&gt;""),($F11-$E11)*IF($C11="Short",-1,1)*$D11*$H11-IF($I11="",0,$I11),"")</f>
        <v/>
      </c>
      <c r="M11" s="15">
        <f>IF(AND($E11&lt;&gt;"",$G11&lt;&gt;"",$D11&lt;&gt;"",$H11&lt;&gt;""),ABS($E11-$G11)*$D11*$H11,"")</f>
        <v/>
      </c>
      <c r="N11" s="16">
        <f>IF(AND($L11&lt;&gt;"",$M11&lt;&gt;"",$M11&lt;&gt;0),$L11/$M11,"")</f>
        <v/>
      </c>
      <c r="O11" s="11" t="n"/>
    </row>
    <row r="12">
      <c r="A12" s="10" t="n"/>
      <c r="B12" s="11" t="n"/>
      <c r="C12" s="11" t="n"/>
      <c r="D12" s="11" t="n"/>
      <c r="E12" s="12" t="n"/>
      <c r="F12" s="12" t="n"/>
      <c r="G12" s="12" t="n"/>
      <c r="H12" s="13" t="n"/>
      <c r="I12" s="13" t="n"/>
      <c r="J12" s="11" t="n"/>
      <c r="K12" s="11" t="n"/>
      <c r="L12" s="14">
        <f>IF(AND($E12&lt;&gt;"",$F12&lt;&gt;"",$D12&lt;&gt;"",$H12&lt;&gt;""),($F12-$E12)*IF($C12="Short",-1,1)*$D12*$H12-IF($I12="",0,$I12),"")</f>
        <v/>
      </c>
      <c r="M12" s="15">
        <f>IF(AND($E12&lt;&gt;"",$G12&lt;&gt;"",$D12&lt;&gt;"",$H12&lt;&gt;""),ABS($E12-$G12)*$D12*$H12,"")</f>
        <v/>
      </c>
      <c r="N12" s="16">
        <f>IF(AND($L12&lt;&gt;"",$M12&lt;&gt;"",$M12&lt;&gt;0),$L12/$M12,"")</f>
        <v/>
      </c>
      <c r="O12" s="11" t="n"/>
    </row>
    <row r="13">
      <c r="A13" s="10" t="n"/>
      <c r="B13" s="11" t="n"/>
      <c r="C13" s="11" t="n"/>
      <c r="D13" s="11" t="n"/>
      <c r="E13" s="12" t="n"/>
      <c r="F13" s="12" t="n"/>
      <c r="G13" s="12" t="n"/>
      <c r="H13" s="13" t="n"/>
      <c r="I13" s="13" t="n"/>
      <c r="J13" s="11" t="n"/>
      <c r="K13" s="11" t="n"/>
      <c r="L13" s="14">
        <f>IF(AND($E13&lt;&gt;"",$F13&lt;&gt;"",$D13&lt;&gt;"",$H13&lt;&gt;""),($F13-$E13)*IF($C13="Short",-1,1)*$D13*$H13-IF($I13="",0,$I13),"")</f>
        <v/>
      </c>
      <c r="M13" s="15">
        <f>IF(AND($E13&lt;&gt;"",$G13&lt;&gt;"",$D13&lt;&gt;"",$H13&lt;&gt;""),ABS($E13-$G13)*$D13*$H13,"")</f>
        <v/>
      </c>
      <c r="N13" s="16">
        <f>IF(AND($L13&lt;&gt;"",$M13&lt;&gt;"",$M13&lt;&gt;0),$L13/$M13,"")</f>
        <v/>
      </c>
      <c r="O13" s="11" t="n"/>
    </row>
    <row r="14">
      <c r="A14" s="10" t="n"/>
      <c r="B14" s="11" t="n"/>
      <c r="C14" s="11" t="n"/>
      <c r="D14" s="11" t="n"/>
      <c r="E14" s="12" t="n"/>
      <c r="F14" s="12" t="n"/>
      <c r="G14" s="12" t="n"/>
      <c r="H14" s="13" t="n"/>
      <c r="I14" s="13" t="n"/>
      <c r="J14" s="11" t="n"/>
      <c r="K14" s="11" t="n"/>
      <c r="L14" s="14">
        <f>IF(AND($E14&lt;&gt;"",$F14&lt;&gt;"",$D14&lt;&gt;"",$H14&lt;&gt;""),($F14-$E14)*IF($C14="Short",-1,1)*$D14*$H14-IF($I14="",0,$I14),"")</f>
        <v/>
      </c>
      <c r="M14" s="15">
        <f>IF(AND($E14&lt;&gt;"",$G14&lt;&gt;"",$D14&lt;&gt;"",$H14&lt;&gt;""),ABS($E14-$G14)*$D14*$H14,"")</f>
        <v/>
      </c>
      <c r="N14" s="16">
        <f>IF(AND($L14&lt;&gt;"",$M14&lt;&gt;"",$M14&lt;&gt;0),$L14/$M14,"")</f>
        <v/>
      </c>
      <c r="O14" s="11" t="n"/>
    </row>
    <row r="15">
      <c r="A15" s="10" t="n"/>
      <c r="B15" s="11" t="n"/>
      <c r="C15" s="11" t="n"/>
      <c r="D15" s="11" t="n"/>
      <c r="E15" s="12" t="n"/>
      <c r="F15" s="12" t="n"/>
      <c r="G15" s="12" t="n"/>
      <c r="H15" s="13" t="n"/>
      <c r="I15" s="13" t="n"/>
      <c r="J15" s="11" t="n"/>
      <c r="K15" s="11" t="n"/>
      <c r="L15" s="14">
        <f>IF(AND($E15&lt;&gt;"",$F15&lt;&gt;"",$D15&lt;&gt;"",$H15&lt;&gt;""),($F15-$E15)*IF($C15="Short",-1,1)*$D15*$H15-IF($I15="",0,$I15),"")</f>
        <v/>
      </c>
      <c r="M15" s="15">
        <f>IF(AND($E15&lt;&gt;"",$G15&lt;&gt;"",$D15&lt;&gt;"",$H15&lt;&gt;""),ABS($E15-$G15)*$D15*$H15,"")</f>
        <v/>
      </c>
      <c r="N15" s="16">
        <f>IF(AND($L15&lt;&gt;"",$M15&lt;&gt;"",$M15&lt;&gt;0),$L15/$M15,"")</f>
        <v/>
      </c>
      <c r="O15" s="11" t="n"/>
    </row>
    <row r="16">
      <c r="A16" s="10" t="n"/>
      <c r="B16" s="11" t="n"/>
      <c r="C16" s="11" t="n"/>
      <c r="D16" s="11" t="n"/>
      <c r="E16" s="12" t="n"/>
      <c r="F16" s="12" t="n"/>
      <c r="G16" s="12" t="n"/>
      <c r="H16" s="13" t="n"/>
      <c r="I16" s="13" t="n"/>
      <c r="J16" s="11" t="n"/>
      <c r="K16" s="11" t="n"/>
      <c r="L16" s="14">
        <f>IF(AND($E16&lt;&gt;"",$F16&lt;&gt;"",$D16&lt;&gt;"",$H16&lt;&gt;""),($F16-$E16)*IF($C16="Short",-1,1)*$D16*$H16-IF($I16="",0,$I16),"")</f>
        <v/>
      </c>
      <c r="M16" s="15">
        <f>IF(AND($E16&lt;&gt;"",$G16&lt;&gt;"",$D16&lt;&gt;"",$H16&lt;&gt;""),ABS($E16-$G16)*$D16*$H16,"")</f>
        <v/>
      </c>
      <c r="N16" s="16">
        <f>IF(AND($L16&lt;&gt;"",$M16&lt;&gt;"",$M16&lt;&gt;0),$L16/$M16,"")</f>
        <v/>
      </c>
      <c r="O16" s="11" t="n"/>
    </row>
    <row r="17">
      <c r="A17" s="10" t="n"/>
      <c r="B17" s="11" t="n"/>
      <c r="C17" s="11" t="n"/>
      <c r="D17" s="11" t="n"/>
      <c r="E17" s="12" t="n"/>
      <c r="F17" s="12" t="n"/>
      <c r="G17" s="12" t="n"/>
      <c r="H17" s="13" t="n"/>
      <c r="I17" s="13" t="n"/>
      <c r="J17" s="11" t="n"/>
      <c r="K17" s="11" t="n"/>
      <c r="L17" s="14">
        <f>IF(AND($E17&lt;&gt;"",$F17&lt;&gt;"",$D17&lt;&gt;"",$H17&lt;&gt;""),($F17-$E17)*IF($C17="Short",-1,1)*$D17*$H17-IF($I17="",0,$I17),"")</f>
        <v/>
      </c>
      <c r="M17" s="15">
        <f>IF(AND($E17&lt;&gt;"",$G17&lt;&gt;"",$D17&lt;&gt;"",$H17&lt;&gt;""),ABS($E17-$G17)*$D17*$H17,"")</f>
        <v/>
      </c>
      <c r="N17" s="16">
        <f>IF(AND($L17&lt;&gt;"",$M17&lt;&gt;"",$M17&lt;&gt;0),$L17/$M17,"")</f>
        <v/>
      </c>
      <c r="O17" s="11" t="n"/>
    </row>
    <row r="18">
      <c r="A18" s="10" t="n"/>
      <c r="B18" s="11" t="n"/>
      <c r="C18" s="11" t="n"/>
      <c r="D18" s="11" t="n"/>
      <c r="E18" s="12" t="n"/>
      <c r="F18" s="12" t="n"/>
      <c r="G18" s="12" t="n"/>
      <c r="H18" s="13" t="n"/>
      <c r="I18" s="13" t="n"/>
      <c r="J18" s="11" t="n"/>
      <c r="K18" s="11" t="n"/>
      <c r="L18" s="14">
        <f>IF(AND($E18&lt;&gt;"",$F18&lt;&gt;"",$D18&lt;&gt;"",$H18&lt;&gt;""),($F18-$E18)*IF($C18="Short",-1,1)*$D18*$H18-IF($I18="",0,$I18),"")</f>
        <v/>
      </c>
      <c r="M18" s="15">
        <f>IF(AND($E18&lt;&gt;"",$G18&lt;&gt;"",$D18&lt;&gt;"",$H18&lt;&gt;""),ABS($E18-$G18)*$D18*$H18,"")</f>
        <v/>
      </c>
      <c r="N18" s="16">
        <f>IF(AND($L18&lt;&gt;"",$M18&lt;&gt;"",$M18&lt;&gt;0),$L18/$M18,"")</f>
        <v/>
      </c>
      <c r="O18" s="11" t="n"/>
    </row>
    <row r="19">
      <c r="A19" s="10" t="n"/>
      <c r="B19" s="11" t="n"/>
      <c r="C19" s="11" t="n"/>
      <c r="D19" s="11" t="n"/>
      <c r="E19" s="12" t="n"/>
      <c r="F19" s="12" t="n"/>
      <c r="G19" s="12" t="n"/>
      <c r="H19" s="13" t="n"/>
      <c r="I19" s="13" t="n"/>
      <c r="J19" s="11" t="n"/>
      <c r="K19" s="11" t="n"/>
      <c r="L19" s="14">
        <f>IF(AND($E19&lt;&gt;"",$F19&lt;&gt;"",$D19&lt;&gt;"",$H19&lt;&gt;""),($F19-$E19)*IF($C19="Short",-1,1)*$D19*$H19-IF($I19="",0,$I19),"")</f>
        <v/>
      </c>
      <c r="M19" s="15">
        <f>IF(AND($E19&lt;&gt;"",$G19&lt;&gt;"",$D19&lt;&gt;"",$H19&lt;&gt;""),ABS($E19-$G19)*$D19*$H19,"")</f>
        <v/>
      </c>
      <c r="N19" s="16">
        <f>IF(AND($L19&lt;&gt;"",$M19&lt;&gt;"",$M19&lt;&gt;0),$L19/$M19,"")</f>
        <v/>
      </c>
      <c r="O19" s="11" t="n"/>
    </row>
    <row r="20">
      <c r="A20" s="10" t="n"/>
      <c r="B20" s="11" t="n"/>
      <c r="C20" s="11" t="n"/>
      <c r="D20" s="11" t="n"/>
      <c r="E20" s="12" t="n"/>
      <c r="F20" s="12" t="n"/>
      <c r="G20" s="12" t="n"/>
      <c r="H20" s="13" t="n"/>
      <c r="I20" s="13" t="n"/>
      <c r="J20" s="11" t="n"/>
      <c r="K20" s="11" t="n"/>
      <c r="L20" s="14">
        <f>IF(AND($E20&lt;&gt;"",$F20&lt;&gt;"",$D20&lt;&gt;"",$H20&lt;&gt;""),($F20-$E20)*IF($C20="Short",-1,1)*$D20*$H20-IF($I20="",0,$I20),"")</f>
        <v/>
      </c>
      <c r="M20" s="15">
        <f>IF(AND($E20&lt;&gt;"",$G20&lt;&gt;"",$D20&lt;&gt;"",$H20&lt;&gt;""),ABS($E20-$G20)*$D20*$H20,"")</f>
        <v/>
      </c>
      <c r="N20" s="16">
        <f>IF(AND($L20&lt;&gt;"",$M20&lt;&gt;"",$M20&lt;&gt;0),$L20/$M20,"")</f>
        <v/>
      </c>
      <c r="O20" s="11" t="n"/>
    </row>
    <row r="21">
      <c r="A21" s="10" t="n"/>
      <c r="B21" s="11" t="n"/>
      <c r="C21" s="11" t="n"/>
      <c r="D21" s="11" t="n"/>
      <c r="E21" s="12" t="n"/>
      <c r="F21" s="12" t="n"/>
      <c r="G21" s="12" t="n"/>
      <c r="H21" s="13" t="n"/>
      <c r="I21" s="13" t="n"/>
      <c r="J21" s="11" t="n"/>
      <c r="K21" s="11" t="n"/>
      <c r="L21" s="14">
        <f>IF(AND($E21&lt;&gt;"",$F21&lt;&gt;"",$D21&lt;&gt;"",$H21&lt;&gt;""),($F21-$E21)*IF($C21="Short",-1,1)*$D21*$H21-IF($I21="",0,$I21),"")</f>
        <v/>
      </c>
      <c r="M21" s="15">
        <f>IF(AND($E21&lt;&gt;"",$G21&lt;&gt;"",$D21&lt;&gt;"",$H21&lt;&gt;""),ABS($E21-$G21)*$D21*$H21,"")</f>
        <v/>
      </c>
      <c r="N21" s="16">
        <f>IF(AND($L21&lt;&gt;"",$M21&lt;&gt;"",$M21&lt;&gt;0),$L21/$M21,"")</f>
        <v/>
      </c>
      <c r="O21" s="11" t="n"/>
    </row>
    <row r="22">
      <c r="A22" s="10" t="n"/>
      <c r="B22" s="11" t="n"/>
      <c r="C22" s="11" t="n"/>
      <c r="D22" s="11" t="n"/>
      <c r="E22" s="12" t="n"/>
      <c r="F22" s="12" t="n"/>
      <c r="G22" s="12" t="n"/>
      <c r="H22" s="13" t="n"/>
      <c r="I22" s="13" t="n"/>
      <c r="J22" s="11" t="n"/>
      <c r="K22" s="11" t="n"/>
      <c r="L22" s="14">
        <f>IF(AND($E22&lt;&gt;"",$F22&lt;&gt;"",$D22&lt;&gt;"",$H22&lt;&gt;""),($F22-$E22)*IF($C22="Short",-1,1)*$D22*$H22-IF($I22="",0,$I22),"")</f>
        <v/>
      </c>
      <c r="M22" s="15">
        <f>IF(AND($E22&lt;&gt;"",$G22&lt;&gt;"",$D22&lt;&gt;"",$H22&lt;&gt;""),ABS($E22-$G22)*$D22*$H22,"")</f>
        <v/>
      </c>
      <c r="N22" s="16">
        <f>IF(AND($L22&lt;&gt;"",$M22&lt;&gt;"",$M22&lt;&gt;0),$L22/$M22,"")</f>
        <v/>
      </c>
      <c r="O22" s="11" t="n"/>
    </row>
    <row r="23">
      <c r="A23" s="10" t="n"/>
      <c r="B23" s="11" t="n"/>
      <c r="C23" s="11" t="n"/>
      <c r="D23" s="11" t="n"/>
      <c r="E23" s="12" t="n"/>
      <c r="F23" s="12" t="n"/>
      <c r="G23" s="12" t="n"/>
      <c r="H23" s="13" t="n"/>
      <c r="I23" s="13" t="n"/>
      <c r="J23" s="11" t="n"/>
      <c r="K23" s="11" t="n"/>
      <c r="L23" s="14">
        <f>IF(AND($E23&lt;&gt;"",$F23&lt;&gt;"",$D23&lt;&gt;"",$H23&lt;&gt;""),($F23-$E23)*IF($C23="Short",-1,1)*$D23*$H23-IF($I23="",0,$I23),"")</f>
        <v/>
      </c>
      <c r="M23" s="15">
        <f>IF(AND($E23&lt;&gt;"",$G23&lt;&gt;"",$D23&lt;&gt;"",$H23&lt;&gt;""),ABS($E23-$G23)*$D23*$H23,"")</f>
        <v/>
      </c>
      <c r="N23" s="16">
        <f>IF(AND($L23&lt;&gt;"",$M23&lt;&gt;"",$M23&lt;&gt;0),$L23/$M23,"")</f>
        <v/>
      </c>
      <c r="O23" s="11" t="n"/>
    </row>
    <row r="24">
      <c r="A24" s="10" t="n"/>
      <c r="B24" s="11" t="n"/>
      <c r="C24" s="11" t="n"/>
      <c r="D24" s="11" t="n"/>
      <c r="E24" s="12" t="n"/>
      <c r="F24" s="12" t="n"/>
      <c r="G24" s="12" t="n"/>
      <c r="H24" s="13" t="n"/>
      <c r="I24" s="13" t="n"/>
      <c r="J24" s="11" t="n"/>
      <c r="K24" s="11" t="n"/>
      <c r="L24" s="14">
        <f>IF(AND($E24&lt;&gt;"",$F24&lt;&gt;"",$D24&lt;&gt;"",$H24&lt;&gt;""),($F24-$E24)*IF($C24="Short",-1,1)*$D24*$H24-IF($I24="",0,$I24),"")</f>
        <v/>
      </c>
      <c r="M24" s="15">
        <f>IF(AND($E24&lt;&gt;"",$G24&lt;&gt;"",$D24&lt;&gt;"",$H24&lt;&gt;""),ABS($E24-$G24)*$D24*$H24,"")</f>
        <v/>
      </c>
      <c r="N24" s="16">
        <f>IF(AND($L24&lt;&gt;"",$M24&lt;&gt;"",$M24&lt;&gt;0),$L24/$M24,"")</f>
        <v/>
      </c>
      <c r="O24" s="11" t="n"/>
    </row>
    <row r="25">
      <c r="A25" s="10" t="n"/>
      <c r="B25" s="11" t="n"/>
      <c r="C25" s="11" t="n"/>
      <c r="D25" s="11" t="n"/>
      <c r="E25" s="12" t="n"/>
      <c r="F25" s="12" t="n"/>
      <c r="G25" s="12" t="n"/>
      <c r="H25" s="13" t="n"/>
      <c r="I25" s="13" t="n"/>
      <c r="J25" s="11" t="n"/>
      <c r="K25" s="11" t="n"/>
      <c r="L25" s="14">
        <f>IF(AND($E25&lt;&gt;"",$F25&lt;&gt;"",$D25&lt;&gt;"",$H25&lt;&gt;""),($F25-$E25)*IF($C25="Short",-1,1)*$D25*$H25-IF($I25="",0,$I25),"")</f>
        <v/>
      </c>
      <c r="M25" s="15">
        <f>IF(AND($E25&lt;&gt;"",$G25&lt;&gt;"",$D25&lt;&gt;"",$H25&lt;&gt;""),ABS($E25-$G25)*$D25*$H25,"")</f>
        <v/>
      </c>
      <c r="N25" s="16">
        <f>IF(AND($L25&lt;&gt;"",$M25&lt;&gt;"",$M25&lt;&gt;0),$L25/$M25,"")</f>
        <v/>
      </c>
      <c r="O25" s="11" t="n"/>
    </row>
    <row r="26">
      <c r="A26" s="10" t="n"/>
      <c r="B26" s="11" t="n"/>
      <c r="C26" s="11" t="n"/>
      <c r="D26" s="11" t="n"/>
      <c r="E26" s="12" t="n"/>
      <c r="F26" s="12" t="n"/>
      <c r="G26" s="12" t="n"/>
      <c r="H26" s="13" t="n"/>
      <c r="I26" s="13" t="n"/>
      <c r="J26" s="11" t="n"/>
      <c r="K26" s="11" t="n"/>
      <c r="L26" s="14">
        <f>IF(AND($E26&lt;&gt;"",$F26&lt;&gt;"",$D26&lt;&gt;"",$H26&lt;&gt;""),($F26-$E26)*IF($C26="Short",-1,1)*$D26*$H26-IF($I26="",0,$I26),"")</f>
        <v/>
      </c>
      <c r="M26" s="15">
        <f>IF(AND($E26&lt;&gt;"",$G26&lt;&gt;"",$D26&lt;&gt;"",$H26&lt;&gt;""),ABS($E26-$G26)*$D26*$H26,"")</f>
        <v/>
      </c>
      <c r="N26" s="16">
        <f>IF(AND($L26&lt;&gt;"",$M26&lt;&gt;"",$M26&lt;&gt;0),$L26/$M26,"")</f>
        <v/>
      </c>
      <c r="O26" s="11" t="n"/>
    </row>
    <row r="27">
      <c r="A27" s="10" t="n"/>
      <c r="B27" s="11" t="n"/>
      <c r="C27" s="11" t="n"/>
      <c r="D27" s="11" t="n"/>
      <c r="E27" s="12" t="n"/>
      <c r="F27" s="12" t="n"/>
      <c r="G27" s="12" t="n"/>
      <c r="H27" s="13" t="n"/>
      <c r="I27" s="13" t="n"/>
      <c r="J27" s="11" t="n"/>
      <c r="K27" s="11" t="n"/>
      <c r="L27" s="14">
        <f>IF(AND($E27&lt;&gt;"",$F27&lt;&gt;"",$D27&lt;&gt;"",$H27&lt;&gt;""),($F27-$E27)*IF($C27="Short",-1,1)*$D27*$H27-IF($I27="",0,$I27),"")</f>
        <v/>
      </c>
      <c r="M27" s="15">
        <f>IF(AND($E27&lt;&gt;"",$G27&lt;&gt;"",$D27&lt;&gt;"",$H27&lt;&gt;""),ABS($E27-$G27)*$D27*$H27,"")</f>
        <v/>
      </c>
      <c r="N27" s="16">
        <f>IF(AND($L27&lt;&gt;"",$M27&lt;&gt;"",$M27&lt;&gt;0),$L27/$M27,"")</f>
        <v/>
      </c>
      <c r="O27" s="11" t="n"/>
    </row>
    <row r="28">
      <c r="A28" s="10" t="n"/>
      <c r="B28" s="11" t="n"/>
      <c r="C28" s="11" t="n"/>
      <c r="D28" s="11" t="n"/>
      <c r="E28" s="12" t="n"/>
      <c r="F28" s="12" t="n"/>
      <c r="G28" s="12" t="n"/>
      <c r="H28" s="13" t="n"/>
      <c r="I28" s="13" t="n"/>
      <c r="J28" s="11" t="n"/>
      <c r="K28" s="11" t="n"/>
      <c r="L28" s="14">
        <f>IF(AND($E28&lt;&gt;"",$F28&lt;&gt;"",$D28&lt;&gt;"",$H28&lt;&gt;""),($F28-$E28)*IF($C28="Short",-1,1)*$D28*$H28-IF($I28="",0,$I28),"")</f>
        <v/>
      </c>
      <c r="M28" s="15">
        <f>IF(AND($E28&lt;&gt;"",$G28&lt;&gt;"",$D28&lt;&gt;"",$H28&lt;&gt;""),ABS($E28-$G28)*$D28*$H28,"")</f>
        <v/>
      </c>
      <c r="N28" s="16">
        <f>IF(AND($L28&lt;&gt;"",$M28&lt;&gt;"",$M28&lt;&gt;0),$L28/$M28,"")</f>
        <v/>
      </c>
      <c r="O28" s="11" t="n"/>
    </row>
    <row r="29">
      <c r="A29" s="10" t="n"/>
      <c r="B29" s="11" t="n"/>
      <c r="C29" s="11" t="n"/>
      <c r="D29" s="11" t="n"/>
      <c r="E29" s="12" t="n"/>
      <c r="F29" s="12" t="n"/>
      <c r="G29" s="12" t="n"/>
      <c r="H29" s="13" t="n"/>
      <c r="I29" s="13" t="n"/>
      <c r="J29" s="11" t="n"/>
      <c r="K29" s="11" t="n"/>
      <c r="L29" s="14">
        <f>IF(AND($E29&lt;&gt;"",$F29&lt;&gt;"",$D29&lt;&gt;"",$H29&lt;&gt;""),($F29-$E29)*IF($C29="Short",-1,1)*$D29*$H29-IF($I29="",0,$I29),"")</f>
        <v/>
      </c>
      <c r="M29" s="15">
        <f>IF(AND($E29&lt;&gt;"",$G29&lt;&gt;"",$D29&lt;&gt;"",$H29&lt;&gt;""),ABS($E29-$G29)*$D29*$H29,"")</f>
        <v/>
      </c>
      <c r="N29" s="16">
        <f>IF(AND($L29&lt;&gt;"",$M29&lt;&gt;"",$M29&lt;&gt;0),$L29/$M29,"")</f>
        <v/>
      </c>
      <c r="O29" s="11" t="n"/>
    </row>
    <row r="30">
      <c r="A30" s="10" t="n"/>
      <c r="B30" s="11" t="n"/>
      <c r="C30" s="11" t="n"/>
      <c r="D30" s="11" t="n"/>
      <c r="E30" s="12" t="n"/>
      <c r="F30" s="12" t="n"/>
      <c r="G30" s="12" t="n"/>
      <c r="H30" s="13" t="n"/>
      <c r="I30" s="13" t="n"/>
      <c r="J30" s="11" t="n"/>
      <c r="K30" s="11" t="n"/>
      <c r="L30" s="14">
        <f>IF(AND($E30&lt;&gt;"",$F30&lt;&gt;"",$D30&lt;&gt;"",$H30&lt;&gt;""),($F30-$E30)*IF($C30="Short",-1,1)*$D30*$H30-IF($I30="",0,$I30),"")</f>
        <v/>
      </c>
      <c r="M30" s="15">
        <f>IF(AND($E30&lt;&gt;"",$G30&lt;&gt;"",$D30&lt;&gt;"",$H30&lt;&gt;""),ABS($E30-$G30)*$D30*$H30,"")</f>
        <v/>
      </c>
      <c r="N30" s="16">
        <f>IF(AND($L30&lt;&gt;"",$M30&lt;&gt;"",$M30&lt;&gt;0),$L30/$M30,"")</f>
        <v/>
      </c>
      <c r="O30" s="11" t="n"/>
    </row>
    <row r="31">
      <c r="A31" s="10" t="n"/>
      <c r="B31" s="11" t="n"/>
      <c r="C31" s="11" t="n"/>
      <c r="D31" s="11" t="n"/>
      <c r="E31" s="12" t="n"/>
      <c r="F31" s="12" t="n"/>
      <c r="G31" s="12" t="n"/>
      <c r="H31" s="13" t="n"/>
      <c r="I31" s="13" t="n"/>
      <c r="J31" s="11" t="n"/>
      <c r="K31" s="11" t="n"/>
      <c r="L31" s="14">
        <f>IF(AND($E31&lt;&gt;"",$F31&lt;&gt;"",$D31&lt;&gt;"",$H31&lt;&gt;""),($F31-$E31)*IF($C31="Short",-1,1)*$D31*$H31-IF($I31="",0,$I31),"")</f>
        <v/>
      </c>
      <c r="M31" s="15">
        <f>IF(AND($E31&lt;&gt;"",$G31&lt;&gt;"",$D31&lt;&gt;"",$H31&lt;&gt;""),ABS($E31-$G31)*$D31*$H31,"")</f>
        <v/>
      </c>
      <c r="N31" s="16">
        <f>IF(AND($L31&lt;&gt;"",$M31&lt;&gt;"",$M31&lt;&gt;0),$L31/$M31,"")</f>
        <v/>
      </c>
      <c r="O31" s="11" t="n"/>
    </row>
    <row r="32">
      <c r="A32" s="10" t="n"/>
      <c r="B32" s="11" t="n"/>
      <c r="C32" s="11" t="n"/>
      <c r="D32" s="11" t="n"/>
      <c r="E32" s="12" t="n"/>
      <c r="F32" s="12" t="n"/>
      <c r="G32" s="12" t="n"/>
      <c r="H32" s="13" t="n"/>
      <c r="I32" s="13" t="n"/>
      <c r="J32" s="11" t="n"/>
      <c r="K32" s="11" t="n"/>
      <c r="L32" s="14">
        <f>IF(AND($E32&lt;&gt;"",$F32&lt;&gt;"",$D32&lt;&gt;"",$H32&lt;&gt;""),($F32-$E32)*IF($C32="Short",-1,1)*$D32*$H32-IF($I32="",0,$I32),"")</f>
        <v/>
      </c>
      <c r="M32" s="15">
        <f>IF(AND($E32&lt;&gt;"",$G32&lt;&gt;"",$D32&lt;&gt;"",$H32&lt;&gt;""),ABS($E32-$G32)*$D32*$H32,"")</f>
        <v/>
      </c>
      <c r="N32" s="16">
        <f>IF(AND($L32&lt;&gt;"",$M32&lt;&gt;"",$M32&lt;&gt;0),$L32/$M32,"")</f>
        <v/>
      </c>
      <c r="O32" s="11" t="n"/>
    </row>
    <row r="33">
      <c r="A33" s="10" t="n"/>
      <c r="B33" s="11" t="n"/>
      <c r="C33" s="11" t="n"/>
      <c r="D33" s="11" t="n"/>
      <c r="E33" s="12" t="n"/>
      <c r="F33" s="12" t="n"/>
      <c r="G33" s="12" t="n"/>
      <c r="H33" s="13" t="n"/>
      <c r="I33" s="13" t="n"/>
      <c r="J33" s="11" t="n"/>
      <c r="K33" s="11" t="n"/>
      <c r="L33" s="14">
        <f>IF(AND($E33&lt;&gt;"",$F33&lt;&gt;"",$D33&lt;&gt;"",$H33&lt;&gt;""),($F33-$E33)*IF($C33="Short",-1,1)*$D33*$H33-IF($I33="",0,$I33),"")</f>
        <v/>
      </c>
      <c r="M33" s="15">
        <f>IF(AND($E33&lt;&gt;"",$G33&lt;&gt;"",$D33&lt;&gt;"",$H33&lt;&gt;""),ABS($E33-$G33)*$D33*$H33,"")</f>
        <v/>
      </c>
      <c r="N33" s="16">
        <f>IF(AND($L33&lt;&gt;"",$M33&lt;&gt;"",$M33&lt;&gt;0),$L33/$M33,"")</f>
        <v/>
      </c>
      <c r="O33" s="11" t="n"/>
    </row>
    <row r="34">
      <c r="A34" s="10" t="n"/>
      <c r="B34" s="11" t="n"/>
      <c r="C34" s="11" t="n"/>
      <c r="D34" s="11" t="n"/>
      <c r="E34" s="12" t="n"/>
      <c r="F34" s="12" t="n"/>
      <c r="G34" s="12" t="n"/>
      <c r="H34" s="13" t="n"/>
      <c r="I34" s="13" t="n"/>
      <c r="J34" s="11" t="n"/>
      <c r="K34" s="11" t="n"/>
      <c r="L34" s="14">
        <f>IF(AND($E34&lt;&gt;"",$F34&lt;&gt;"",$D34&lt;&gt;"",$H34&lt;&gt;""),($F34-$E34)*IF($C34="Short",-1,1)*$D34*$H34-IF($I34="",0,$I34),"")</f>
        <v/>
      </c>
      <c r="M34" s="15">
        <f>IF(AND($E34&lt;&gt;"",$G34&lt;&gt;"",$D34&lt;&gt;"",$H34&lt;&gt;""),ABS($E34-$G34)*$D34*$H34,"")</f>
        <v/>
      </c>
      <c r="N34" s="16">
        <f>IF(AND($L34&lt;&gt;"",$M34&lt;&gt;"",$M34&lt;&gt;0),$L34/$M34,"")</f>
        <v/>
      </c>
      <c r="O34" s="11" t="n"/>
    </row>
    <row r="35">
      <c r="A35" s="10" t="n"/>
      <c r="B35" s="11" t="n"/>
      <c r="C35" s="11" t="n"/>
      <c r="D35" s="11" t="n"/>
      <c r="E35" s="12" t="n"/>
      <c r="F35" s="12" t="n"/>
      <c r="G35" s="12" t="n"/>
      <c r="H35" s="13" t="n"/>
      <c r="I35" s="13" t="n"/>
      <c r="J35" s="11" t="n"/>
      <c r="K35" s="11" t="n"/>
      <c r="L35" s="14">
        <f>IF(AND($E35&lt;&gt;"",$F35&lt;&gt;"",$D35&lt;&gt;"",$H35&lt;&gt;""),($F35-$E35)*IF($C35="Short",-1,1)*$D35*$H35-IF($I35="",0,$I35),"")</f>
        <v/>
      </c>
      <c r="M35" s="15">
        <f>IF(AND($E35&lt;&gt;"",$G35&lt;&gt;"",$D35&lt;&gt;"",$H35&lt;&gt;""),ABS($E35-$G35)*$D35*$H35,"")</f>
        <v/>
      </c>
      <c r="N35" s="16">
        <f>IF(AND($L35&lt;&gt;"",$M35&lt;&gt;"",$M35&lt;&gt;0),$L35/$M35,"")</f>
        <v/>
      </c>
      <c r="O35" s="11" t="n"/>
    </row>
    <row r="36">
      <c r="A36" s="10" t="n"/>
      <c r="B36" s="11" t="n"/>
      <c r="C36" s="11" t="n"/>
      <c r="D36" s="11" t="n"/>
      <c r="E36" s="12" t="n"/>
      <c r="F36" s="12" t="n"/>
      <c r="G36" s="12" t="n"/>
      <c r="H36" s="13" t="n"/>
      <c r="I36" s="13" t="n"/>
      <c r="J36" s="11" t="n"/>
      <c r="K36" s="11" t="n"/>
      <c r="L36" s="14">
        <f>IF(AND($E36&lt;&gt;"",$F36&lt;&gt;"",$D36&lt;&gt;"",$H36&lt;&gt;""),($F36-$E36)*IF($C36="Short",-1,1)*$D36*$H36-IF($I36="",0,$I36),"")</f>
        <v/>
      </c>
      <c r="M36" s="15">
        <f>IF(AND($E36&lt;&gt;"",$G36&lt;&gt;"",$D36&lt;&gt;"",$H36&lt;&gt;""),ABS($E36-$G36)*$D36*$H36,"")</f>
        <v/>
      </c>
      <c r="N36" s="16">
        <f>IF(AND($L36&lt;&gt;"",$M36&lt;&gt;"",$M36&lt;&gt;0),$L36/$M36,"")</f>
        <v/>
      </c>
      <c r="O36" s="11" t="n"/>
    </row>
    <row r="37">
      <c r="A37" s="10" t="n"/>
      <c r="B37" s="11" t="n"/>
      <c r="C37" s="11" t="n"/>
      <c r="D37" s="11" t="n"/>
      <c r="E37" s="12" t="n"/>
      <c r="F37" s="12" t="n"/>
      <c r="G37" s="12" t="n"/>
      <c r="H37" s="13" t="n"/>
      <c r="I37" s="13" t="n"/>
      <c r="J37" s="11" t="n"/>
      <c r="K37" s="11" t="n"/>
      <c r="L37" s="14">
        <f>IF(AND($E37&lt;&gt;"",$F37&lt;&gt;"",$D37&lt;&gt;"",$H37&lt;&gt;""),($F37-$E37)*IF($C37="Short",-1,1)*$D37*$H37-IF($I37="",0,$I37),"")</f>
        <v/>
      </c>
      <c r="M37" s="15">
        <f>IF(AND($E37&lt;&gt;"",$G37&lt;&gt;"",$D37&lt;&gt;"",$H37&lt;&gt;""),ABS($E37-$G37)*$D37*$H37,"")</f>
        <v/>
      </c>
      <c r="N37" s="16">
        <f>IF(AND($L37&lt;&gt;"",$M37&lt;&gt;"",$M37&lt;&gt;0),$L37/$M37,"")</f>
        <v/>
      </c>
      <c r="O37" s="11" t="n"/>
    </row>
    <row r="38">
      <c r="A38" s="10" t="n"/>
      <c r="B38" s="11" t="n"/>
      <c r="C38" s="11" t="n"/>
      <c r="D38" s="11" t="n"/>
      <c r="E38" s="12" t="n"/>
      <c r="F38" s="12" t="n"/>
      <c r="G38" s="12" t="n"/>
      <c r="H38" s="13" t="n"/>
      <c r="I38" s="13" t="n"/>
      <c r="J38" s="11" t="n"/>
      <c r="K38" s="11" t="n"/>
      <c r="L38" s="14">
        <f>IF(AND($E38&lt;&gt;"",$F38&lt;&gt;"",$D38&lt;&gt;"",$H38&lt;&gt;""),($F38-$E38)*IF($C38="Short",-1,1)*$D38*$H38-IF($I38="",0,$I38),"")</f>
        <v/>
      </c>
      <c r="M38" s="15">
        <f>IF(AND($E38&lt;&gt;"",$G38&lt;&gt;"",$D38&lt;&gt;"",$H38&lt;&gt;""),ABS($E38-$G38)*$D38*$H38,"")</f>
        <v/>
      </c>
      <c r="N38" s="16">
        <f>IF(AND($L38&lt;&gt;"",$M38&lt;&gt;"",$M38&lt;&gt;0),$L38/$M38,"")</f>
        <v/>
      </c>
      <c r="O38" s="11" t="n"/>
    </row>
    <row r="39">
      <c r="A39" s="10" t="n"/>
      <c r="B39" s="11" t="n"/>
      <c r="C39" s="11" t="n"/>
      <c r="D39" s="11" t="n"/>
      <c r="E39" s="12" t="n"/>
      <c r="F39" s="12" t="n"/>
      <c r="G39" s="12" t="n"/>
      <c r="H39" s="13" t="n"/>
      <c r="I39" s="13" t="n"/>
      <c r="J39" s="11" t="n"/>
      <c r="K39" s="11" t="n"/>
      <c r="L39" s="14">
        <f>IF(AND($E39&lt;&gt;"",$F39&lt;&gt;"",$D39&lt;&gt;"",$H39&lt;&gt;""),($F39-$E39)*IF($C39="Short",-1,1)*$D39*$H39-IF($I39="",0,$I39),"")</f>
        <v/>
      </c>
      <c r="M39" s="15">
        <f>IF(AND($E39&lt;&gt;"",$G39&lt;&gt;"",$D39&lt;&gt;"",$H39&lt;&gt;""),ABS($E39-$G39)*$D39*$H39,"")</f>
        <v/>
      </c>
      <c r="N39" s="16">
        <f>IF(AND($L39&lt;&gt;"",$M39&lt;&gt;"",$M39&lt;&gt;0),$L39/$M39,"")</f>
        <v/>
      </c>
      <c r="O39" s="11" t="n"/>
    </row>
    <row r="40">
      <c r="A40" s="10" t="n"/>
      <c r="B40" s="11" t="n"/>
      <c r="C40" s="11" t="n"/>
      <c r="D40" s="11" t="n"/>
      <c r="E40" s="12" t="n"/>
      <c r="F40" s="12" t="n"/>
      <c r="G40" s="12" t="n"/>
      <c r="H40" s="13" t="n"/>
      <c r="I40" s="13" t="n"/>
      <c r="J40" s="11" t="n"/>
      <c r="K40" s="11" t="n"/>
      <c r="L40" s="14">
        <f>IF(AND($E40&lt;&gt;"",$F40&lt;&gt;"",$D40&lt;&gt;"",$H40&lt;&gt;""),($F40-$E40)*IF($C40="Short",-1,1)*$D40*$H40-IF($I40="",0,$I40),"")</f>
        <v/>
      </c>
      <c r="M40" s="15">
        <f>IF(AND($E40&lt;&gt;"",$G40&lt;&gt;"",$D40&lt;&gt;"",$H40&lt;&gt;""),ABS($E40-$G40)*$D40*$H40,"")</f>
        <v/>
      </c>
      <c r="N40" s="16">
        <f>IF(AND($L40&lt;&gt;"",$M40&lt;&gt;"",$M40&lt;&gt;0),$L40/$M40,"")</f>
        <v/>
      </c>
      <c r="O40" s="11" t="n"/>
    </row>
    <row r="41">
      <c r="A41" s="10" t="n"/>
      <c r="B41" s="11" t="n"/>
      <c r="C41" s="11" t="n"/>
      <c r="D41" s="11" t="n"/>
      <c r="E41" s="12" t="n"/>
      <c r="F41" s="12" t="n"/>
      <c r="G41" s="12" t="n"/>
      <c r="H41" s="13" t="n"/>
      <c r="I41" s="13" t="n"/>
      <c r="J41" s="11" t="n"/>
      <c r="K41" s="11" t="n"/>
      <c r="L41" s="14">
        <f>IF(AND($E41&lt;&gt;"",$F41&lt;&gt;"",$D41&lt;&gt;"",$H41&lt;&gt;""),($F41-$E41)*IF($C41="Short",-1,1)*$D41*$H41-IF($I41="",0,$I41),"")</f>
        <v/>
      </c>
      <c r="M41" s="15">
        <f>IF(AND($E41&lt;&gt;"",$G41&lt;&gt;"",$D41&lt;&gt;"",$H41&lt;&gt;""),ABS($E41-$G41)*$D41*$H41,"")</f>
        <v/>
      </c>
      <c r="N41" s="16">
        <f>IF(AND($L41&lt;&gt;"",$M41&lt;&gt;"",$M41&lt;&gt;0),$L41/$M41,"")</f>
        <v/>
      </c>
      <c r="O41" s="11" t="n"/>
    </row>
    <row r="42">
      <c r="A42" s="10" t="n"/>
      <c r="B42" s="11" t="n"/>
      <c r="C42" s="11" t="n"/>
      <c r="D42" s="11" t="n"/>
      <c r="E42" s="12" t="n"/>
      <c r="F42" s="12" t="n"/>
      <c r="G42" s="12" t="n"/>
      <c r="H42" s="13" t="n"/>
      <c r="I42" s="13" t="n"/>
      <c r="J42" s="11" t="n"/>
      <c r="K42" s="11" t="n"/>
      <c r="L42" s="14">
        <f>IF(AND($E42&lt;&gt;"",$F42&lt;&gt;"",$D42&lt;&gt;"",$H42&lt;&gt;""),($F42-$E42)*IF($C42="Short",-1,1)*$D42*$H42-IF($I42="",0,$I42),"")</f>
        <v/>
      </c>
      <c r="M42" s="15">
        <f>IF(AND($E42&lt;&gt;"",$G42&lt;&gt;"",$D42&lt;&gt;"",$H42&lt;&gt;""),ABS($E42-$G42)*$D42*$H42,"")</f>
        <v/>
      </c>
      <c r="N42" s="16">
        <f>IF(AND($L42&lt;&gt;"",$M42&lt;&gt;"",$M42&lt;&gt;0),$L42/$M42,"")</f>
        <v/>
      </c>
      <c r="O42" s="11" t="n"/>
    </row>
    <row r="43">
      <c r="A43" s="10" t="n"/>
      <c r="B43" s="11" t="n"/>
      <c r="C43" s="11" t="n"/>
      <c r="D43" s="11" t="n"/>
      <c r="E43" s="12" t="n"/>
      <c r="F43" s="12" t="n"/>
      <c r="G43" s="12" t="n"/>
      <c r="H43" s="13" t="n"/>
      <c r="I43" s="13" t="n"/>
      <c r="J43" s="11" t="n"/>
      <c r="K43" s="11" t="n"/>
      <c r="L43" s="14">
        <f>IF(AND($E43&lt;&gt;"",$F43&lt;&gt;"",$D43&lt;&gt;"",$H43&lt;&gt;""),($F43-$E43)*IF($C43="Short",-1,1)*$D43*$H43-IF($I43="",0,$I43),"")</f>
        <v/>
      </c>
      <c r="M43" s="15">
        <f>IF(AND($E43&lt;&gt;"",$G43&lt;&gt;"",$D43&lt;&gt;"",$H43&lt;&gt;""),ABS($E43-$G43)*$D43*$H43,"")</f>
        <v/>
      </c>
      <c r="N43" s="16">
        <f>IF(AND($L43&lt;&gt;"",$M43&lt;&gt;"",$M43&lt;&gt;0),$L43/$M43,"")</f>
        <v/>
      </c>
      <c r="O43" s="11" t="n"/>
    </row>
    <row r="44">
      <c r="A44" s="10" t="n"/>
      <c r="B44" s="11" t="n"/>
      <c r="C44" s="11" t="n"/>
      <c r="D44" s="11" t="n"/>
      <c r="E44" s="12" t="n"/>
      <c r="F44" s="12" t="n"/>
      <c r="G44" s="12" t="n"/>
      <c r="H44" s="13" t="n"/>
      <c r="I44" s="13" t="n"/>
      <c r="J44" s="11" t="n"/>
      <c r="K44" s="11" t="n"/>
      <c r="L44" s="14">
        <f>IF(AND($E44&lt;&gt;"",$F44&lt;&gt;"",$D44&lt;&gt;"",$H44&lt;&gt;""),($F44-$E44)*IF($C44="Short",-1,1)*$D44*$H44-IF($I44="",0,$I44),"")</f>
        <v/>
      </c>
      <c r="M44" s="15">
        <f>IF(AND($E44&lt;&gt;"",$G44&lt;&gt;"",$D44&lt;&gt;"",$H44&lt;&gt;""),ABS($E44-$G44)*$D44*$H44,"")</f>
        <v/>
      </c>
      <c r="N44" s="16">
        <f>IF(AND($L44&lt;&gt;"",$M44&lt;&gt;"",$M44&lt;&gt;0),$L44/$M44,"")</f>
        <v/>
      </c>
      <c r="O44" s="11" t="n"/>
    </row>
    <row r="45">
      <c r="A45" s="10" t="n"/>
      <c r="B45" s="11" t="n"/>
      <c r="C45" s="11" t="n"/>
      <c r="D45" s="11" t="n"/>
      <c r="E45" s="12" t="n"/>
      <c r="F45" s="12" t="n"/>
      <c r="G45" s="12" t="n"/>
      <c r="H45" s="13" t="n"/>
      <c r="I45" s="13" t="n"/>
      <c r="J45" s="11" t="n"/>
      <c r="K45" s="11" t="n"/>
      <c r="L45" s="14">
        <f>IF(AND($E45&lt;&gt;"",$F45&lt;&gt;"",$D45&lt;&gt;"",$H45&lt;&gt;""),($F45-$E45)*IF($C45="Short",-1,1)*$D45*$H45-IF($I45="",0,$I45),"")</f>
        <v/>
      </c>
      <c r="M45" s="15">
        <f>IF(AND($E45&lt;&gt;"",$G45&lt;&gt;"",$D45&lt;&gt;"",$H45&lt;&gt;""),ABS($E45-$G45)*$D45*$H45,"")</f>
        <v/>
      </c>
      <c r="N45" s="16">
        <f>IF(AND($L45&lt;&gt;"",$M45&lt;&gt;"",$M45&lt;&gt;0),$L45/$M45,"")</f>
        <v/>
      </c>
      <c r="O45" s="11" t="n"/>
    </row>
    <row r="46">
      <c r="A46" s="10" t="n"/>
      <c r="B46" s="11" t="n"/>
      <c r="C46" s="11" t="n"/>
      <c r="D46" s="11" t="n"/>
      <c r="E46" s="12" t="n"/>
      <c r="F46" s="12" t="n"/>
      <c r="G46" s="12" t="n"/>
      <c r="H46" s="13" t="n"/>
      <c r="I46" s="13" t="n"/>
      <c r="J46" s="11" t="n"/>
      <c r="K46" s="11" t="n"/>
      <c r="L46" s="14">
        <f>IF(AND($E46&lt;&gt;"",$F46&lt;&gt;"",$D46&lt;&gt;"",$H46&lt;&gt;""),($F46-$E46)*IF($C46="Short",-1,1)*$D46*$H46-IF($I46="",0,$I46),"")</f>
        <v/>
      </c>
      <c r="M46" s="15">
        <f>IF(AND($E46&lt;&gt;"",$G46&lt;&gt;"",$D46&lt;&gt;"",$H46&lt;&gt;""),ABS($E46-$G46)*$D46*$H46,"")</f>
        <v/>
      </c>
      <c r="N46" s="16">
        <f>IF(AND($L46&lt;&gt;"",$M46&lt;&gt;"",$M46&lt;&gt;0),$L46/$M46,"")</f>
        <v/>
      </c>
      <c r="O46" s="11" t="n"/>
    </row>
    <row r="47">
      <c r="A47" s="10" t="n"/>
      <c r="B47" s="11" t="n"/>
      <c r="C47" s="11" t="n"/>
      <c r="D47" s="11" t="n"/>
      <c r="E47" s="12" t="n"/>
      <c r="F47" s="12" t="n"/>
      <c r="G47" s="12" t="n"/>
      <c r="H47" s="13" t="n"/>
      <c r="I47" s="13" t="n"/>
      <c r="J47" s="11" t="n"/>
      <c r="K47" s="11" t="n"/>
      <c r="L47" s="14">
        <f>IF(AND($E47&lt;&gt;"",$F47&lt;&gt;"",$D47&lt;&gt;"",$H47&lt;&gt;""),($F47-$E47)*IF($C47="Short",-1,1)*$D47*$H47-IF($I47="",0,$I47),"")</f>
        <v/>
      </c>
      <c r="M47" s="15">
        <f>IF(AND($E47&lt;&gt;"",$G47&lt;&gt;"",$D47&lt;&gt;"",$H47&lt;&gt;""),ABS($E47-$G47)*$D47*$H47,"")</f>
        <v/>
      </c>
      <c r="N47" s="16">
        <f>IF(AND($L47&lt;&gt;"",$M47&lt;&gt;"",$M47&lt;&gt;0),$L47/$M47,"")</f>
        <v/>
      </c>
      <c r="O47" s="11" t="n"/>
    </row>
    <row r="48">
      <c r="A48" s="10" t="n"/>
      <c r="B48" s="11" t="n"/>
      <c r="C48" s="11" t="n"/>
      <c r="D48" s="11" t="n"/>
      <c r="E48" s="12" t="n"/>
      <c r="F48" s="12" t="n"/>
      <c r="G48" s="12" t="n"/>
      <c r="H48" s="13" t="n"/>
      <c r="I48" s="13" t="n"/>
      <c r="J48" s="11" t="n"/>
      <c r="K48" s="11" t="n"/>
      <c r="L48" s="14">
        <f>IF(AND($E48&lt;&gt;"",$F48&lt;&gt;"",$D48&lt;&gt;"",$H48&lt;&gt;""),($F48-$E48)*IF($C48="Short",-1,1)*$D48*$H48-IF($I48="",0,$I48),"")</f>
        <v/>
      </c>
      <c r="M48" s="15">
        <f>IF(AND($E48&lt;&gt;"",$G48&lt;&gt;"",$D48&lt;&gt;"",$H48&lt;&gt;""),ABS($E48-$G48)*$D48*$H48,"")</f>
        <v/>
      </c>
      <c r="N48" s="16">
        <f>IF(AND($L48&lt;&gt;"",$M48&lt;&gt;"",$M48&lt;&gt;0),$L48/$M48,"")</f>
        <v/>
      </c>
      <c r="O48" s="11" t="n"/>
    </row>
    <row r="49">
      <c r="A49" s="10" t="n"/>
      <c r="B49" s="11" t="n"/>
      <c r="C49" s="11" t="n"/>
      <c r="D49" s="11" t="n"/>
      <c r="E49" s="12" t="n"/>
      <c r="F49" s="12" t="n"/>
      <c r="G49" s="12" t="n"/>
      <c r="H49" s="13" t="n"/>
      <c r="I49" s="13" t="n"/>
      <c r="J49" s="11" t="n"/>
      <c r="K49" s="11" t="n"/>
      <c r="L49" s="14">
        <f>IF(AND($E49&lt;&gt;"",$F49&lt;&gt;"",$D49&lt;&gt;"",$H49&lt;&gt;""),($F49-$E49)*IF($C49="Short",-1,1)*$D49*$H49-IF($I49="",0,$I49),"")</f>
        <v/>
      </c>
      <c r="M49" s="15">
        <f>IF(AND($E49&lt;&gt;"",$G49&lt;&gt;"",$D49&lt;&gt;"",$H49&lt;&gt;""),ABS($E49-$G49)*$D49*$H49,"")</f>
        <v/>
      </c>
      <c r="N49" s="16">
        <f>IF(AND($L49&lt;&gt;"",$M49&lt;&gt;"",$M49&lt;&gt;0),$L49/$M49,"")</f>
        <v/>
      </c>
      <c r="O49" s="11" t="n"/>
    </row>
    <row r="50">
      <c r="A50" s="10" t="n"/>
      <c r="B50" s="11" t="n"/>
      <c r="C50" s="11" t="n"/>
      <c r="D50" s="11" t="n"/>
      <c r="E50" s="12" t="n"/>
      <c r="F50" s="12" t="n"/>
      <c r="G50" s="12" t="n"/>
      <c r="H50" s="13" t="n"/>
      <c r="I50" s="13" t="n"/>
      <c r="J50" s="11" t="n"/>
      <c r="K50" s="11" t="n"/>
      <c r="L50" s="14">
        <f>IF(AND($E50&lt;&gt;"",$F50&lt;&gt;"",$D50&lt;&gt;"",$H50&lt;&gt;""),($F50-$E50)*IF($C50="Short",-1,1)*$D50*$H50-IF($I50="",0,$I50),"")</f>
        <v/>
      </c>
      <c r="M50" s="15">
        <f>IF(AND($E50&lt;&gt;"",$G50&lt;&gt;"",$D50&lt;&gt;"",$H50&lt;&gt;""),ABS($E50-$G50)*$D50*$H50,"")</f>
        <v/>
      </c>
      <c r="N50" s="16">
        <f>IF(AND($L50&lt;&gt;"",$M50&lt;&gt;"",$M50&lt;&gt;0),$L50/$M50,"")</f>
        <v/>
      </c>
      <c r="O50" s="11" t="n"/>
    </row>
    <row r="51">
      <c r="A51" s="10" t="n"/>
      <c r="B51" s="11" t="n"/>
      <c r="C51" s="11" t="n"/>
      <c r="D51" s="11" t="n"/>
      <c r="E51" s="12" t="n"/>
      <c r="F51" s="12" t="n"/>
      <c r="G51" s="12" t="n"/>
      <c r="H51" s="13" t="n"/>
      <c r="I51" s="13" t="n"/>
      <c r="J51" s="11" t="n"/>
      <c r="K51" s="11" t="n"/>
      <c r="L51" s="14">
        <f>IF(AND($E51&lt;&gt;"",$F51&lt;&gt;"",$D51&lt;&gt;"",$H51&lt;&gt;""),($F51-$E51)*IF($C51="Short",-1,1)*$D51*$H51-IF($I51="",0,$I51),"")</f>
        <v/>
      </c>
      <c r="M51" s="15">
        <f>IF(AND($E51&lt;&gt;"",$G51&lt;&gt;"",$D51&lt;&gt;"",$H51&lt;&gt;""),ABS($E51-$G51)*$D51*$H51,"")</f>
        <v/>
      </c>
      <c r="N51" s="16">
        <f>IF(AND($L51&lt;&gt;"",$M51&lt;&gt;"",$M51&lt;&gt;0),$L51/$M51,"")</f>
        <v/>
      </c>
      <c r="O51" s="11" t="n"/>
    </row>
    <row r="52">
      <c r="A52" s="10" t="n"/>
      <c r="B52" s="11" t="n"/>
      <c r="C52" s="11" t="n"/>
      <c r="D52" s="11" t="n"/>
      <c r="E52" s="12" t="n"/>
      <c r="F52" s="12" t="n"/>
      <c r="G52" s="12" t="n"/>
      <c r="H52" s="13" t="n"/>
      <c r="I52" s="13" t="n"/>
      <c r="J52" s="11" t="n"/>
      <c r="K52" s="11" t="n"/>
      <c r="L52" s="14">
        <f>IF(AND($E52&lt;&gt;"",$F52&lt;&gt;"",$D52&lt;&gt;"",$H52&lt;&gt;""),($F52-$E52)*IF($C52="Short",-1,1)*$D52*$H52-IF($I52="",0,$I52),"")</f>
        <v/>
      </c>
      <c r="M52" s="15">
        <f>IF(AND($E52&lt;&gt;"",$G52&lt;&gt;"",$D52&lt;&gt;"",$H52&lt;&gt;""),ABS($E52-$G52)*$D52*$H52,"")</f>
        <v/>
      </c>
      <c r="N52" s="16">
        <f>IF(AND($L52&lt;&gt;"",$M52&lt;&gt;"",$M52&lt;&gt;0),$L52/$M52,"")</f>
        <v/>
      </c>
      <c r="O52" s="11" t="n"/>
    </row>
    <row r="53">
      <c r="A53" s="10" t="n"/>
      <c r="B53" s="11" t="n"/>
      <c r="C53" s="11" t="n"/>
      <c r="D53" s="11" t="n"/>
      <c r="E53" s="12" t="n"/>
      <c r="F53" s="12" t="n"/>
      <c r="G53" s="12" t="n"/>
      <c r="H53" s="13" t="n"/>
      <c r="I53" s="13" t="n"/>
      <c r="J53" s="11" t="n"/>
      <c r="K53" s="11" t="n"/>
      <c r="L53" s="14">
        <f>IF(AND($E53&lt;&gt;"",$F53&lt;&gt;"",$D53&lt;&gt;"",$H53&lt;&gt;""),($F53-$E53)*IF($C53="Short",-1,1)*$D53*$H53-IF($I53="",0,$I53),"")</f>
        <v/>
      </c>
      <c r="M53" s="15">
        <f>IF(AND($E53&lt;&gt;"",$G53&lt;&gt;"",$D53&lt;&gt;"",$H53&lt;&gt;""),ABS($E53-$G53)*$D53*$H53,"")</f>
        <v/>
      </c>
      <c r="N53" s="16">
        <f>IF(AND($L53&lt;&gt;"",$M53&lt;&gt;"",$M53&lt;&gt;0),$L53/$M53,"")</f>
        <v/>
      </c>
      <c r="O53" s="11" t="n"/>
    </row>
    <row r="54">
      <c r="A54" s="10" t="n"/>
      <c r="B54" s="11" t="n"/>
      <c r="C54" s="11" t="n"/>
      <c r="D54" s="11" t="n"/>
      <c r="E54" s="12" t="n"/>
      <c r="F54" s="12" t="n"/>
      <c r="G54" s="12" t="n"/>
      <c r="H54" s="13" t="n"/>
      <c r="I54" s="13" t="n"/>
      <c r="J54" s="11" t="n"/>
      <c r="K54" s="11" t="n"/>
      <c r="L54" s="14">
        <f>IF(AND($E54&lt;&gt;"",$F54&lt;&gt;"",$D54&lt;&gt;"",$H54&lt;&gt;""),($F54-$E54)*IF($C54="Short",-1,1)*$D54*$H54-IF($I54="",0,$I54),"")</f>
        <v/>
      </c>
      <c r="M54" s="15">
        <f>IF(AND($E54&lt;&gt;"",$G54&lt;&gt;"",$D54&lt;&gt;"",$H54&lt;&gt;""),ABS($E54-$G54)*$D54*$H54,"")</f>
        <v/>
      </c>
      <c r="N54" s="16">
        <f>IF(AND($L54&lt;&gt;"",$M54&lt;&gt;"",$M54&lt;&gt;0),$L54/$M54,"")</f>
        <v/>
      </c>
      <c r="O54" s="11" t="n"/>
    </row>
    <row r="55">
      <c r="A55" s="10" t="n"/>
      <c r="B55" s="11" t="n"/>
      <c r="C55" s="11" t="n"/>
      <c r="D55" s="11" t="n"/>
      <c r="E55" s="12" t="n"/>
      <c r="F55" s="12" t="n"/>
      <c r="G55" s="12" t="n"/>
      <c r="H55" s="13" t="n"/>
      <c r="I55" s="13" t="n"/>
      <c r="J55" s="11" t="n"/>
      <c r="K55" s="11" t="n"/>
      <c r="L55" s="14">
        <f>IF(AND($E55&lt;&gt;"",$F55&lt;&gt;"",$D55&lt;&gt;"",$H55&lt;&gt;""),($F55-$E55)*IF($C55="Short",-1,1)*$D55*$H55-IF($I55="",0,$I55),"")</f>
        <v/>
      </c>
      <c r="M55" s="15">
        <f>IF(AND($E55&lt;&gt;"",$G55&lt;&gt;"",$D55&lt;&gt;"",$H55&lt;&gt;""),ABS($E55-$G55)*$D55*$H55,"")</f>
        <v/>
      </c>
      <c r="N55" s="16">
        <f>IF(AND($L55&lt;&gt;"",$M55&lt;&gt;"",$M55&lt;&gt;0),$L55/$M55,"")</f>
        <v/>
      </c>
      <c r="O55" s="11" t="n"/>
    </row>
    <row r="56">
      <c r="A56" s="10" t="n"/>
      <c r="B56" s="11" t="n"/>
      <c r="C56" s="11" t="n"/>
      <c r="D56" s="11" t="n"/>
      <c r="E56" s="12" t="n"/>
      <c r="F56" s="12" t="n"/>
      <c r="G56" s="12" t="n"/>
      <c r="H56" s="13" t="n"/>
      <c r="I56" s="13" t="n"/>
      <c r="J56" s="11" t="n"/>
      <c r="K56" s="11" t="n"/>
      <c r="L56" s="14">
        <f>IF(AND($E56&lt;&gt;"",$F56&lt;&gt;"",$D56&lt;&gt;"",$H56&lt;&gt;""),($F56-$E56)*IF($C56="Short",-1,1)*$D56*$H56-IF($I56="",0,$I56),"")</f>
        <v/>
      </c>
      <c r="M56" s="15">
        <f>IF(AND($E56&lt;&gt;"",$G56&lt;&gt;"",$D56&lt;&gt;"",$H56&lt;&gt;""),ABS($E56-$G56)*$D56*$H56,"")</f>
        <v/>
      </c>
      <c r="N56" s="16">
        <f>IF(AND($L56&lt;&gt;"",$M56&lt;&gt;"",$M56&lt;&gt;0),$L56/$M56,"")</f>
        <v/>
      </c>
      <c r="O56" s="11" t="n"/>
    </row>
    <row r="57">
      <c r="A57" s="10" t="n"/>
      <c r="B57" s="11" t="n"/>
      <c r="C57" s="11" t="n"/>
      <c r="D57" s="11" t="n"/>
      <c r="E57" s="12" t="n"/>
      <c r="F57" s="12" t="n"/>
      <c r="G57" s="12" t="n"/>
      <c r="H57" s="13" t="n"/>
      <c r="I57" s="13" t="n"/>
      <c r="J57" s="11" t="n"/>
      <c r="K57" s="11" t="n"/>
      <c r="L57" s="14">
        <f>IF(AND($E57&lt;&gt;"",$F57&lt;&gt;"",$D57&lt;&gt;"",$H57&lt;&gt;""),($F57-$E57)*IF($C57="Short",-1,1)*$D57*$H57-IF($I57="",0,$I57),"")</f>
        <v/>
      </c>
      <c r="M57" s="15">
        <f>IF(AND($E57&lt;&gt;"",$G57&lt;&gt;"",$D57&lt;&gt;"",$H57&lt;&gt;""),ABS($E57-$G57)*$D57*$H57,"")</f>
        <v/>
      </c>
      <c r="N57" s="16">
        <f>IF(AND($L57&lt;&gt;"",$M57&lt;&gt;"",$M57&lt;&gt;0),$L57/$M57,"")</f>
        <v/>
      </c>
      <c r="O57" s="11" t="n"/>
    </row>
    <row r="58">
      <c r="A58" s="10" t="n"/>
      <c r="B58" s="11" t="n"/>
      <c r="C58" s="11" t="n"/>
      <c r="D58" s="11" t="n"/>
      <c r="E58" s="12" t="n"/>
      <c r="F58" s="12" t="n"/>
      <c r="G58" s="12" t="n"/>
      <c r="H58" s="13" t="n"/>
      <c r="I58" s="13" t="n"/>
      <c r="J58" s="11" t="n"/>
      <c r="K58" s="11" t="n"/>
      <c r="L58" s="14">
        <f>IF(AND($E58&lt;&gt;"",$F58&lt;&gt;"",$D58&lt;&gt;"",$H58&lt;&gt;""),($F58-$E58)*IF($C58="Short",-1,1)*$D58*$H58-IF($I58="",0,$I58),"")</f>
        <v/>
      </c>
      <c r="M58" s="15">
        <f>IF(AND($E58&lt;&gt;"",$G58&lt;&gt;"",$D58&lt;&gt;"",$H58&lt;&gt;""),ABS($E58-$G58)*$D58*$H58,"")</f>
        <v/>
      </c>
      <c r="N58" s="16">
        <f>IF(AND($L58&lt;&gt;"",$M58&lt;&gt;"",$M58&lt;&gt;0),$L58/$M58,"")</f>
        <v/>
      </c>
      <c r="O58" s="11" t="n"/>
    </row>
    <row r="59">
      <c r="A59" s="10" t="n"/>
      <c r="B59" s="11" t="n"/>
      <c r="C59" s="11" t="n"/>
      <c r="D59" s="11" t="n"/>
      <c r="E59" s="12" t="n"/>
      <c r="F59" s="12" t="n"/>
      <c r="G59" s="12" t="n"/>
      <c r="H59" s="13" t="n"/>
      <c r="I59" s="13" t="n"/>
      <c r="J59" s="11" t="n"/>
      <c r="K59" s="11" t="n"/>
      <c r="L59" s="14">
        <f>IF(AND($E59&lt;&gt;"",$F59&lt;&gt;"",$D59&lt;&gt;"",$H59&lt;&gt;""),($F59-$E59)*IF($C59="Short",-1,1)*$D59*$H59-IF($I59="",0,$I59),"")</f>
        <v/>
      </c>
      <c r="M59" s="15">
        <f>IF(AND($E59&lt;&gt;"",$G59&lt;&gt;"",$D59&lt;&gt;"",$H59&lt;&gt;""),ABS($E59-$G59)*$D59*$H59,"")</f>
        <v/>
      </c>
      <c r="N59" s="16">
        <f>IF(AND($L59&lt;&gt;"",$M59&lt;&gt;"",$M59&lt;&gt;0),$L59/$M59,"")</f>
        <v/>
      </c>
      <c r="O59" s="11" t="n"/>
    </row>
    <row r="60">
      <c r="A60" s="10" t="n"/>
      <c r="B60" s="11" t="n"/>
      <c r="C60" s="11" t="n"/>
      <c r="D60" s="11" t="n"/>
      <c r="E60" s="12" t="n"/>
      <c r="F60" s="12" t="n"/>
      <c r="G60" s="12" t="n"/>
      <c r="H60" s="13" t="n"/>
      <c r="I60" s="13" t="n"/>
      <c r="J60" s="11" t="n"/>
      <c r="K60" s="11" t="n"/>
      <c r="L60" s="14">
        <f>IF(AND($E60&lt;&gt;"",$F60&lt;&gt;"",$D60&lt;&gt;"",$H60&lt;&gt;""),($F60-$E60)*IF($C60="Short",-1,1)*$D60*$H60-IF($I60="",0,$I60),"")</f>
        <v/>
      </c>
      <c r="M60" s="15">
        <f>IF(AND($E60&lt;&gt;"",$G60&lt;&gt;"",$D60&lt;&gt;"",$H60&lt;&gt;""),ABS($E60-$G60)*$D60*$H60,"")</f>
        <v/>
      </c>
      <c r="N60" s="16">
        <f>IF(AND($L60&lt;&gt;"",$M60&lt;&gt;"",$M60&lt;&gt;0),$L60/$M60,"")</f>
        <v/>
      </c>
      <c r="O60" s="11" t="n"/>
    </row>
    <row r="61">
      <c r="A61" s="10" t="n"/>
      <c r="B61" s="11" t="n"/>
      <c r="C61" s="11" t="n"/>
      <c r="D61" s="11" t="n"/>
      <c r="E61" s="12" t="n"/>
      <c r="F61" s="12" t="n"/>
      <c r="G61" s="12" t="n"/>
      <c r="H61" s="13" t="n"/>
      <c r="I61" s="13" t="n"/>
      <c r="J61" s="11" t="n"/>
      <c r="K61" s="11" t="n"/>
      <c r="L61" s="14">
        <f>IF(AND($E61&lt;&gt;"",$F61&lt;&gt;"",$D61&lt;&gt;"",$H61&lt;&gt;""),($F61-$E61)*IF($C61="Short",-1,1)*$D61*$H61-IF($I61="",0,$I61),"")</f>
        <v/>
      </c>
      <c r="M61" s="15">
        <f>IF(AND($E61&lt;&gt;"",$G61&lt;&gt;"",$D61&lt;&gt;"",$H61&lt;&gt;""),ABS($E61-$G61)*$D61*$H61,"")</f>
        <v/>
      </c>
      <c r="N61" s="16">
        <f>IF(AND($L61&lt;&gt;"",$M61&lt;&gt;"",$M61&lt;&gt;0),$L61/$M61,"")</f>
        <v/>
      </c>
      <c r="O61" s="11" t="n"/>
    </row>
    <row r="62">
      <c r="A62" s="10" t="n"/>
      <c r="B62" s="11" t="n"/>
      <c r="C62" s="11" t="n"/>
      <c r="D62" s="11" t="n"/>
      <c r="E62" s="12" t="n"/>
      <c r="F62" s="12" t="n"/>
      <c r="G62" s="12" t="n"/>
      <c r="H62" s="13" t="n"/>
      <c r="I62" s="13" t="n"/>
      <c r="J62" s="11" t="n"/>
      <c r="K62" s="11" t="n"/>
      <c r="L62" s="14">
        <f>IF(AND($E62&lt;&gt;"",$F62&lt;&gt;"",$D62&lt;&gt;"",$H62&lt;&gt;""),($F62-$E62)*IF($C62="Short",-1,1)*$D62*$H62-IF($I62="",0,$I62),"")</f>
        <v/>
      </c>
      <c r="M62" s="15">
        <f>IF(AND($E62&lt;&gt;"",$G62&lt;&gt;"",$D62&lt;&gt;"",$H62&lt;&gt;""),ABS($E62-$G62)*$D62*$H62,"")</f>
        <v/>
      </c>
      <c r="N62" s="16">
        <f>IF(AND($L62&lt;&gt;"",$M62&lt;&gt;"",$M62&lt;&gt;0),$L62/$M62,"")</f>
        <v/>
      </c>
      <c r="O62" s="11" t="n"/>
    </row>
    <row r="63">
      <c r="A63" s="10" t="n"/>
      <c r="B63" s="11" t="n"/>
      <c r="C63" s="11" t="n"/>
      <c r="D63" s="11" t="n"/>
      <c r="E63" s="12" t="n"/>
      <c r="F63" s="12" t="n"/>
      <c r="G63" s="12" t="n"/>
      <c r="H63" s="13" t="n"/>
      <c r="I63" s="13" t="n"/>
      <c r="J63" s="11" t="n"/>
      <c r="K63" s="11" t="n"/>
      <c r="L63" s="14">
        <f>IF(AND($E63&lt;&gt;"",$F63&lt;&gt;"",$D63&lt;&gt;"",$H63&lt;&gt;""),($F63-$E63)*IF($C63="Short",-1,1)*$D63*$H63-IF($I63="",0,$I63),"")</f>
        <v/>
      </c>
      <c r="M63" s="15">
        <f>IF(AND($E63&lt;&gt;"",$G63&lt;&gt;"",$D63&lt;&gt;"",$H63&lt;&gt;""),ABS($E63-$G63)*$D63*$H63,"")</f>
        <v/>
      </c>
      <c r="N63" s="16">
        <f>IF(AND($L63&lt;&gt;"",$M63&lt;&gt;"",$M63&lt;&gt;0),$L63/$M63,"")</f>
        <v/>
      </c>
      <c r="O63" s="11" t="n"/>
    </row>
    <row r="64">
      <c r="A64" s="10" t="n"/>
      <c r="B64" s="11" t="n"/>
      <c r="C64" s="11" t="n"/>
      <c r="D64" s="11" t="n"/>
      <c r="E64" s="12" t="n"/>
      <c r="F64" s="12" t="n"/>
      <c r="G64" s="12" t="n"/>
      <c r="H64" s="13" t="n"/>
      <c r="I64" s="13" t="n"/>
      <c r="J64" s="11" t="n"/>
      <c r="K64" s="11" t="n"/>
      <c r="L64" s="14">
        <f>IF(AND($E64&lt;&gt;"",$F64&lt;&gt;"",$D64&lt;&gt;"",$H64&lt;&gt;""),($F64-$E64)*IF($C64="Short",-1,1)*$D64*$H64-IF($I64="",0,$I64),"")</f>
        <v/>
      </c>
      <c r="M64" s="15">
        <f>IF(AND($E64&lt;&gt;"",$G64&lt;&gt;"",$D64&lt;&gt;"",$H64&lt;&gt;""),ABS($E64-$G64)*$D64*$H64,"")</f>
        <v/>
      </c>
      <c r="N64" s="16">
        <f>IF(AND($L64&lt;&gt;"",$M64&lt;&gt;"",$M64&lt;&gt;0),$L64/$M64,"")</f>
        <v/>
      </c>
      <c r="O64" s="11" t="n"/>
    </row>
    <row r="65">
      <c r="A65" s="10" t="n"/>
      <c r="B65" s="11" t="n"/>
      <c r="C65" s="11" t="n"/>
      <c r="D65" s="11" t="n"/>
      <c r="E65" s="12" t="n"/>
      <c r="F65" s="12" t="n"/>
      <c r="G65" s="12" t="n"/>
      <c r="H65" s="13" t="n"/>
      <c r="I65" s="13" t="n"/>
      <c r="J65" s="11" t="n"/>
      <c r="K65" s="11" t="n"/>
      <c r="L65" s="14">
        <f>IF(AND($E65&lt;&gt;"",$F65&lt;&gt;"",$D65&lt;&gt;"",$H65&lt;&gt;""),($F65-$E65)*IF($C65="Short",-1,1)*$D65*$H65-IF($I65="",0,$I65),"")</f>
        <v/>
      </c>
      <c r="M65" s="15">
        <f>IF(AND($E65&lt;&gt;"",$G65&lt;&gt;"",$D65&lt;&gt;"",$H65&lt;&gt;""),ABS($E65-$G65)*$D65*$H65,"")</f>
        <v/>
      </c>
      <c r="N65" s="16">
        <f>IF(AND($L65&lt;&gt;"",$M65&lt;&gt;"",$M65&lt;&gt;0),$L65/$M65,"")</f>
        <v/>
      </c>
      <c r="O65" s="11" t="n"/>
    </row>
    <row r="66">
      <c r="A66" s="10" t="n"/>
      <c r="B66" s="11" t="n"/>
      <c r="C66" s="11" t="n"/>
      <c r="D66" s="11" t="n"/>
      <c r="E66" s="12" t="n"/>
      <c r="F66" s="12" t="n"/>
      <c r="G66" s="12" t="n"/>
      <c r="H66" s="13" t="n"/>
      <c r="I66" s="13" t="n"/>
      <c r="J66" s="11" t="n"/>
      <c r="K66" s="11" t="n"/>
      <c r="L66" s="14">
        <f>IF(AND($E66&lt;&gt;"",$F66&lt;&gt;"",$D66&lt;&gt;"",$H66&lt;&gt;""),($F66-$E66)*IF($C66="Short",-1,1)*$D66*$H66-IF($I66="",0,$I66),"")</f>
        <v/>
      </c>
      <c r="M66" s="15">
        <f>IF(AND($E66&lt;&gt;"",$G66&lt;&gt;"",$D66&lt;&gt;"",$H66&lt;&gt;""),ABS($E66-$G66)*$D66*$H66,"")</f>
        <v/>
      </c>
      <c r="N66" s="16">
        <f>IF(AND($L66&lt;&gt;"",$M66&lt;&gt;"",$M66&lt;&gt;0),$L66/$M66,"")</f>
        <v/>
      </c>
      <c r="O66" s="11" t="n"/>
    </row>
    <row r="67">
      <c r="A67" s="10" t="n"/>
      <c r="B67" s="11" t="n"/>
      <c r="C67" s="11" t="n"/>
      <c r="D67" s="11" t="n"/>
      <c r="E67" s="12" t="n"/>
      <c r="F67" s="12" t="n"/>
      <c r="G67" s="12" t="n"/>
      <c r="H67" s="13" t="n"/>
      <c r="I67" s="13" t="n"/>
      <c r="J67" s="11" t="n"/>
      <c r="K67" s="11" t="n"/>
      <c r="L67" s="14">
        <f>IF(AND($E67&lt;&gt;"",$F67&lt;&gt;"",$D67&lt;&gt;"",$H67&lt;&gt;""),($F67-$E67)*IF($C67="Short",-1,1)*$D67*$H67-IF($I67="",0,$I67),"")</f>
        <v/>
      </c>
      <c r="M67" s="15">
        <f>IF(AND($E67&lt;&gt;"",$G67&lt;&gt;"",$D67&lt;&gt;"",$H67&lt;&gt;""),ABS($E67-$G67)*$D67*$H67,"")</f>
        <v/>
      </c>
      <c r="N67" s="16">
        <f>IF(AND($L67&lt;&gt;"",$M67&lt;&gt;"",$M67&lt;&gt;0),$L67/$M67,"")</f>
        <v/>
      </c>
      <c r="O67" s="11" t="n"/>
    </row>
    <row r="68">
      <c r="A68" s="10" t="n"/>
      <c r="B68" s="11" t="n"/>
      <c r="C68" s="11" t="n"/>
      <c r="D68" s="11" t="n"/>
      <c r="E68" s="12" t="n"/>
      <c r="F68" s="12" t="n"/>
      <c r="G68" s="12" t="n"/>
      <c r="H68" s="13" t="n"/>
      <c r="I68" s="13" t="n"/>
      <c r="J68" s="11" t="n"/>
      <c r="K68" s="11" t="n"/>
      <c r="L68" s="14">
        <f>IF(AND($E68&lt;&gt;"",$F68&lt;&gt;"",$D68&lt;&gt;"",$H68&lt;&gt;""),($F68-$E68)*IF($C68="Short",-1,1)*$D68*$H68-IF($I68="",0,$I68),"")</f>
        <v/>
      </c>
      <c r="M68" s="15">
        <f>IF(AND($E68&lt;&gt;"",$G68&lt;&gt;"",$D68&lt;&gt;"",$H68&lt;&gt;""),ABS($E68-$G68)*$D68*$H68,"")</f>
        <v/>
      </c>
      <c r="N68" s="16">
        <f>IF(AND($L68&lt;&gt;"",$M68&lt;&gt;"",$M68&lt;&gt;0),$L68/$M68,"")</f>
        <v/>
      </c>
      <c r="O68" s="11" t="n"/>
    </row>
    <row r="69">
      <c r="A69" s="10" t="n"/>
      <c r="B69" s="11" t="n"/>
      <c r="C69" s="11" t="n"/>
      <c r="D69" s="11" t="n"/>
      <c r="E69" s="12" t="n"/>
      <c r="F69" s="12" t="n"/>
      <c r="G69" s="12" t="n"/>
      <c r="H69" s="13" t="n"/>
      <c r="I69" s="13" t="n"/>
      <c r="J69" s="11" t="n"/>
      <c r="K69" s="11" t="n"/>
      <c r="L69" s="14">
        <f>IF(AND($E69&lt;&gt;"",$F69&lt;&gt;"",$D69&lt;&gt;"",$H69&lt;&gt;""),($F69-$E69)*IF($C69="Short",-1,1)*$D69*$H69-IF($I69="",0,$I69),"")</f>
        <v/>
      </c>
      <c r="M69" s="15">
        <f>IF(AND($E69&lt;&gt;"",$G69&lt;&gt;"",$D69&lt;&gt;"",$H69&lt;&gt;""),ABS($E69-$G69)*$D69*$H69,"")</f>
        <v/>
      </c>
      <c r="N69" s="16">
        <f>IF(AND($L69&lt;&gt;"",$M69&lt;&gt;"",$M69&lt;&gt;0),$L69/$M69,"")</f>
        <v/>
      </c>
      <c r="O69" s="11" t="n"/>
    </row>
    <row r="70">
      <c r="A70" s="10" t="n"/>
      <c r="B70" s="11" t="n"/>
      <c r="C70" s="11" t="n"/>
      <c r="D70" s="11" t="n"/>
      <c r="E70" s="12" t="n"/>
      <c r="F70" s="12" t="n"/>
      <c r="G70" s="12" t="n"/>
      <c r="H70" s="13" t="n"/>
      <c r="I70" s="13" t="n"/>
      <c r="J70" s="11" t="n"/>
      <c r="K70" s="11" t="n"/>
      <c r="L70" s="14">
        <f>IF(AND($E70&lt;&gt;"",$F70&lt;&gt;"",$D70&lt;&gt;"",$H70&lt;&gt;""),($F70-$E70)*IF($C70="Short",-1,1)*$D70*$H70-IF($I70="",0,$I70),"")</f>
        <v/>
      </c>
      <c r="M70" s="15">
        <f>IF(AND($E70&lt;&gt;"",$G70&lt;&gt;"",$D70&lt;&gt;"",$H70&lt;&gt;""),ABS($E70-$G70)*$D70*$H70,"")</f>
        <v/>
      </c>
      <c r="N70" s="16">
        <f>IF(AND($L70&lt;&gt;"",$M70&lt;&gt;"",$M70&lt;&gt;0),$L70/$M70,"")</f>
        <v/>
      </c>
      <c r="O70" s="11" t="n"/>
    </row>
    <row r="71">
      <c r="A71" s="10" t="n"/>
      <c r="B71" s="11" t="n"/>
      <c r="C71" s="11" t="n"/>
      <c r="D71" s="11" t="n"/>
      <c r="E71" s="12" t="n"/>
      <c r="F71" s="12" t="n"/>
      <c r="G71" s="12" t="n"/>
      <c r="H71" s="13" t="n"/>
      <c r="I71" s="13" t="n"/>
      <c r="J71" s="11" t="n"/>
      <c r="K71" s="11" t="n"/>
      <c r="L71" s="14">
        <f>IF(AND($E71&lt;&gt;"",$F71&lt;&gt;"",$D71&lt;&gt;"",$H71&lt;&gt;""),($F71-$E71)*IF($C71="Short",-1,1)*$D71*$H71-IF($I71="",0,$I71),"")</f>
        <v/>
      </c>
      <c r="M71" s="15">
        <f>IF(AND($E71&lt;&gt;"",$G71&lt;&gt;"",$D71&lt;&gt;"",$H71&lt;&gt;""),ABS($E71-$G71)*$D71*$H71,"")</f>
        <v/>
      </c>
      <c r="N71" s="16">
        <f>IF(AND($L71&lt;&gt;"",$M71&lt;&gt;"",$M71&lt;&gt;0),$L71/$M71,"")</f>
        <v/>
      </c>
      <c r="O71" s="11" t="n"/>
    </row>
    <row r="72">
      <c r="A72" s="10" t="n"/>
      <c r="B72" s="11" t="n"/>
      <c r="C72" s="11" t="n"/>
      <c r="D72" s="11" t="n"/>
      <c r="E72" s="12" t="n"/>
      <c r="F72" s="12" t="n"/>
      <c r="G72" s="12" t="n"/>
      <c r="H72" s="13" t="n"/>
      <c r="I72" s="13" t="n"/>
      <c r="J72" s="11" t="n"/>
      <c r="K72" s="11" t="n"/>
      <c r="L72" s="14">
        <f>IF(AND($E72&lt;&gt;"",$F72&lt;&gt;"",$D72&lt;&gt;"",$H72&lt;&gt;""),($F72-$E72)*IF($C72="Short",-1,1)*$D72*$H72-IF($I72="",0,$I72),"")</f>
        <v/>
      </c>
      <c r="M72" s="15">
        <f>IF(AND($E72&lt;&gt;"",$G72&lt;&gt;"",$D72&lt;&gt;"",$H72&lt;&gt;""),ABS($E72-$G72)*$D72*$H72,"")</f>
        <v/>
      </c>
      <c r="N72" s="16">
        <f>IF(AND($L72&lt;&gt;"",$M72&lt;&gt;"",$M72&lt;&gt;0),$L72/$M72,"")</f>
        <v/>
      </c>
      <c r="O72" s="11" t="n"/>
    </row>
    <row r="73">
      <c r="A73" s="10" t="n"/>
      <c r="B73" s="11" t="n"/>
      <c r="C73" s="11" t="n"/>
      <c r="D73" s="11" t="n"/>
      <c r="E73" s="12" t="n"/>
      <c r="F73" s="12" t="n"/>
      <c r="G73" s="12" t="n"/>
      <c r="H73" s="13" t="n"/>
      <c r="I73" s="13" t="n"/>
      <c r="J73" s="11" t="n"/>
      <c r="K73" s="11" t="n"/>
      <c r="L73" s="14">
        <f>IF(AND($E73&lt;&gt;"",$F73&lt;&gt;"",$D73&lt;&gt;"",$H73&lt;&gt;""),($F73-$E73)*IF($C73="Short",-1,1)*$D73*$H73-IF($I73="",0,$I73),"")</f>
        <v/>
      </c>
      <c r="M73" s="15">
        <f>IF(AND($E73&lt;&gt;"",$G73&lt;&gt;"",$D73&lt;&gt;"",$H73&lt;&gt;""),ABS($E73-$G73)*$D73*$H73,"")</f>
        <v/>
      </c>
      <c r="N73" s="16">
        <f>IF(AND($L73&lt;&gt;"",$M73&lt;&gt;"",$M73&lt;&gt;0),$L73/$M73,"")</f>
        <v/>
      </c>
      <c r="O73" s="11" t="n"/>
    </row>
    <row r="74">
      <c r="A74" s="10" t="n"/>
      <c r="B74" s="11" t="n"/>
      <c r="C74" s="11" t="n"/>
      <c r="D74" s="11" t="n"/>
      <c r="E74" s="12" t="n"/>
      <c r="F74" s="12" t="n"/>
      <c r="G74" s="12" t="n"/>
      <c r="H74" s="13" t="n"/>
      <c r="I74" s="13" t="n"/>
      <c r="J74" s="11" t="n"/>
      <c r="K74" s="11" t="n"/>
      <c r="L74" s="14">
        <f>IF(AND($E74&lt;&gt;"",$F74&lt;&gt;"",$D74&lt;&gt;"",$H74&lt;&gt;""),($F74-$E74)*IF($C74="Short",-1,1)*$D74*$H74-IF($I74="",0,$I74),"")</f>
        <v/>
      </c>
      <c r="M74" s="15">
        <f>IF(AND($E74&lt;&gt;"",$G74&lt;&gt;"",$D74&lt;&gt;"",$H74&lt;&gt;""),ABS($E74-$G74)*$D74*$H74,"")</f>
        <v/>
      </c>
      <c r="N74" s="16">
        <f>IF(AND($L74&lt;&gt;"",$M74&lt;&gt;"",$M74&lt;&gt;0),$L74/$M74,"")</f>
        <v/>
      </c>
      <c r="O74" s="11" t="n"/>
    </row>
    <row r="75">
      <c r="A75" s="10" t="n"/>
      <c r="B75" s="11" t="n"/>
      <c r="C75" s="11" t="n"/>
      <c r="D75" s="11" t="n"/>
      <c r="E75" s="12" t="n"/>
      <c r="F75" s="12" t="n"/>
      <c r="G75" s="12" t="n"/>
      <c r="H75" s="13" t="n"/>
      <c r="I75" s="13" t="n"/>
      <c r="J75" s="11" t="n"/>
      <c r="K75" s="11" t="n"/>
      <c r="L75" s="14">
        <f>IF(AND($E75&lt;&gt;"",$F75&lt;&gt;"",$D75&lt;&gt;"",$H75&lt;&gt;""),($F75-$E75)*IF($C75="Short",-1,1)*$D75*$H75-IF($I75="",0,$I75),"")</f>
        <v/>
      </c>
      <c r="M75" s="15">
        <f>IF(AND($E75&lt;&gt;"",$G75&lt;&gt;"",$D75&lt;&gt;"",$H75&lt;&gt;""),ABS($E75-$G75)*$D75*$H75,"")</f>
        <v/>
      </c>
      <c r="N75" s="16">
        <f>IF(AND($L75&lt;&gt;"",$M75&lt;&gt;"",$M75&lt;&gt;0),$L75/$M75,"")</f>
        <v/>
      </c>
      <c r="O75" s="11" t="n"/>
    </row>
    <row r="76">
      <c r="A76" s="10" t="n"/>
      <c r="B76" s="11" t="n"/>
      <c r="C76" s="11" t="n"/>
      <c r="D76" s="11" t="n"/>
      <c r="E76" s="12" t="n"/>
      <c r="F76" s="12" t="n"/>
      <c r="G76" s="12" t="n"/>
      <c r="H76" s="13" t="n"/>
      <c r="I76" s="13" t="n"/>
      <c r="J76" s="11" t="n"/>
      <c r="K76" s="11" t="n"/>
      <c r="L76" s="14">
        <f>IF(AND($E76&lt;&gt;"",$F76&lt;&gt;"",$D76&lt;&gt;"",$H76&lt;&gt;""),($F76-$E76)*IF($C76="Short",-1,1)*$D76*$H76-IF($I76="",0,$I76),"")</f>
        <v/>
      </c>
      <c r="M76" s="15">
        <f>IF(AND($E76&lt;&gt;"",$G76&lt;&gt;"",$D76&lt;&gt;"",$H76&lt;&gt;""),ABS($E76-$G76)*$D76*$H76,"")</f>
        <v/>
      </c>
      <c r="N76" s="16">
        <f>IF(AND($L76&lt;&gt;"",$M76&lt;&gt;"",$M76&lt;&gt;0),$L76/$M76,"")</f>
        <v/>
      </c>
      <c r="O76" s="11" t="n"/>
    </row>
    <row r="77">
      <c r="A77" s="10" t="n"/>
      <c r="B77" s="11" t="n"/>
      <c r="C77" s="11" t="n"/>
      <c r="D77" s="11" t="n"/>
      <c r="E77" s="12" t="n"/>
      <c r="F77" s="12" t="n"/>
      <c r="G77" s="12" t="n"/>
      <c r="H77" s="13" t="n"/>
      <c r="I77" s="13" t="n"/>
      <c r="J77" s="11" t="n"/>
      <c r="K77" s="11" t="n"/>
      <c r="L77" s="14">
        <f>IF(AND($E77&lt;&gt;"",$F77&lt;&gt;"",$D77&lt;&gt;"",$H77&lt;&gt;""),($F77-$E77)*IF($C77="Short",-1,1)*$D77*$H77-IF($I77="",0,$I77),"")</f>
        <v/>
      </c>
      <c r="M77" s="15">
        <f>IF(AND($E77&lt;&gt;"",$G77&lt;&gt;"",$D77&lt;&gt;"",$H77&lt;&gt;""),ABS($E77-$G77)*$D77*$H77,"")</f>
        <v/>
      </c>
      <c r="N77" s="16">
        <f>IF(AND($L77&lt;&gt;"",$M77&lt;&gt;"",$M77&lt;&gt;0),$L77/$M77,"")</f>
        <v/>
      </c>
      <c r="O77" s="11" t="n"/>
    </row>
    <row r="78">
      <c r="A78" s="10" t="n"/>
      <c r="B78" s="11" t="n"/>
      <c r="C78" s="11" t="n"/>
      <c r="D78" s="11" t="n"/>
      <c r="E78" s="12" t="n"/>
      <c r="F78" s="12" t="n"/>
      <c r="G78" s="12" t="n"/>
      <c r="H78" s="13" t="n"/>
      <c r="I78" s="13" t="n"/>
      <c r="J78" s="11" t="n"/>
      <c r="K78" s="11" t="n"/>
      <c r="L78" s="14">
        <f>IF(AND($E78&lt;&gt;"",$F78&lt;&gt;"",$D78&lt;&gt;"",$H78&lt;&gt;""),($F78-$E78)*IF($C78="Short",-1,1)*$D78*$H78-IF($I78="",0,$I78),"")</f>
        <v/>
      </c>
      <c r="M78" s="15">
        <f>IF(AND($E78&lt;&gt;"",$G78&lt;&gt;"",$D78&lt;&gt;"",$H78&lt;&gt;""),ABS($E78-$G78)*$D78*$H78,"")</f>
        <v/>
      </c>
      <c r="N78" s="16">
        <f>IF(AND($L78&lt;&gt;"",$M78&lt;&gt;"",$M78&lt;&gt;0),$L78/$M78,"")</f>
        <v/>
      </c>
      <c r="O78" s="11" t="n"/>
    </row>
    <row r="79">
      <c r="A79" s="10" t="n"/>
      <c r="B79" s="11" t="n"/>
      <c r="C79" s="11" t="n"/>
      <c r="D79" s="11" t="n"/>
      <c r="E79" s="12" t="n"/>
      <c r="F79" s="12" t="n"/>
      <c r="G79" s="12" t="n"/>
      <c r="H79" s="13" t="n"/>
      <c r="I79" s="13" t="n"/>
      <c r="J79" s="11" t="n"/>
      <c r="K79" s="11" t="n"/>
      <c r="L79" s="14">
        <f>IF(AND($E79&lt;&gt;"",$F79&lt;&gt;"",$D79&lt;&gt;"",$H79&lt;&gt;""),($F79-$E79)*IF($C79="Short",-1,1)*$D79*$H79-IF($I79="",0,$I79),"")</f>
        <v/>
      </c>
      <c r="M79" s="15">
        <f>IF(AND($E79&lt;&gt;"",$G79&lt;&gt;"",$D79&lt;&gt;"",$H79&lt;&gt;""),ABS($E79-$G79)*$D79*$H79,"")</f>
        <v/>
      </c>
      <c r="N79" s="16">
        <f>IF(AND($L79&lt;&gt;"",$M79&lt;&gt;"",$M79&lt;&gt;0),$L79/$M79,"")</f>
        <v/>
      </c>
      <c r="O79" s="11" t="n"/>
    </row>
    <row r="80">
      <c r="A80" s="10" t="n"/>
      <c r="B80" s="11" t="n"/>
      <c r="C80" s="11" t="n"/>
      <c r="D80" s="11" t="n"/>
      <c r="E80" s="12" t="n"/>
      <c r="F80" s="12" t="n"/>
      <c r="G80" s="12" t="n"/>
      <c r="H80" s="13" t="n"/>
      <c r="I80" s="13" t="n"/>
      <c r="J80" s="11" t="n"/>
      <c r="K80" s="11" t="n"/>
      <c r="L80" s="14">
        <f>IF(AND($E80&lt;&gt;"",$F80&lt;&gt;"",$D80&lt;&gt;"",$H80&lt;&gt;""),($F80-$E80)*IF($C80="Short",-1,1)*$D80*$H80-IF($I80="",0,$I80),"")</f>
        <v/>
      </c>
      <c r="M80" s="15">
        <f>IF(AND($E80&lt;&gt;"",$G80&lt;&gt;"",$D80&lt;&gt;"",$H80&lt;&gt;""),ABS($E80-$G80)*$D80*$H80,"")</f>
        <v/>
      </c>
      <c r="N80" s="16">
        <f>IF(AND($L80&lt;&gt;"",$M80&lt;&gt;"",$M80&lt;&gt;0),$L80/$M80,"")</f>
        <v/>
      </c>
      <c r="O80" s="11" t="n"/>
    </row>
    <row r="81">
      <c r="A81" s="10" t="n"/>
      <c r="B81" s="11" t="n"/>
      <c r="C81" s="11" t="n"/>
      <c r="D81" s="11" t="n"/>
      <c r="E81" s="12" t="n"/>
      <c r="F81" s="12" t="n"/>
      <c r="G81" s="12" t="n"/>
      <c r="H81" s="13" t="n"/>
      <c r="I81" s="13" t="n"/>
      <c r="J81" s="11" t="n"/>
      <c r="K81" s="11" t="n"/>
      <c r="L81" s="14">
        <f>IF(AND($E81&lt;&gt;"",$F81&lt;&gt;"",$D81&lt;&gt;"",$H81&lt;&gt;""),($F81-$E81)*IF($C81="Short",-1,1)*$D81*$H81-IF($I81="",0,$I81),"")</f>
        <v/>
      </c>
      <c r="M81" s="15">
        <f>IF(AND($E81&lt;&gt;"",$G81&lt;&gt;"",$D81&lt;&gt;"",$H81&lt;&gt;""),ABS($E81-$G81)*$D81*$H81,"")</f>
        <v/>
      </c>
      <c r="N81" s="16">
        <f>IF(AND($L81&lt;&gt;"",$M81&lt;&gt;"",$M81&lt;&gt;0),$L81/$M81,"")</f>
        <v/>
      </c>
      <c r="O81" s="11" t="n"/>
    </row>
    <row r="82">
      <c r="A82" s="10" t="n"/>
      <c r="B82" s="11" t="n"/>
      <c r="C82" s="11" t="n"/>
      <c r="D82" s="11" t="n"/>
      <c r="E82" s="12" t="n"/>
      <c r="F82" s="12" t="n"/>
      <c r="G82" s="12" t="n"/>
      <c r="H82" s="13" t="n"/>
      <c r="I82" s="13" t="n"/>
      <c r="J82" s="11" t="n"/>
      <c r="K82" s="11" t="n"/>
      <c r="L82" s="14">
        <f>IF(AND($E82&lt;&gt;"",$F82&lt;&gt;"",$D82&lt;&gt;"",$H82&lt;&gt;""),($F82-$E82)*IF($C82="Short",-1,1)*$D82*$H82-IF($I82="",0,$I82),"")</f>
        <v/>
      </c>
      <c r="M82" s="15">
        <f>IF(AND($E82&lt;&gt;"",$G82&lt;&gt;"",$D82&lt;&gt;"",$H82&lt;&gt;""),ABS($E82-$G82)*$D82*$H82,"")</f>
        <v/>
      </c>
      <c r="N82" s="16">
        <f>IF(AND($L82&lt;&gt;"",$M82&lt;&gt;"",$M82&lt;&gt;0),$L82/$M82,"")</f>
        <v/>
      </c>
      <c r="O82" s="11" t="n"/>
    </row>
    <row r="83">
      <c r="A83" s="10" t="n"/>
      <c r="B83" s="11" t="n"/>
      <c r="C83" s="11" t="n"/>
      <c r="D83" s="11" t="n"/>
      <c r="E83" s="12" t="n"/>
      <c r="F83" s="12" t="n"/>
      <c r="G83" s="12" t="n"/>
      <c r="H83" s="13" t="n"/>
      <c r="I83" s="13" t="n"/>
      <c r="J83" s="11" t="n"/>
      <c r="K83" s="11" t="n"/>
      <c r="L83" s="14">
        <f>IF(AND($E83&lt;&gt;"",$F83&lt;&gt;"",$D83&lt;&gt;"",$H83&lt;&gt;""),($F83-$E83)*IF($C83="Short",-1,1)*$D83*$H83-IF($I83="",0,$I83),"")</f>
        <v/>
      </c>
      <c r="M83" s="15">
        <f>IF(AND($E83&lt;&gt;"",$G83&lt;&gt;"",$D83&lt;&gt;"",$H83&lt;&gt;""),ABS($E83-$G83)*$D83*$H83,"")</f>
        <v/>
      </c>
      <c r="N83" s="16">
        <f>IF(AND($L83&lt;&gt;"",$M83&lt;&gt;"",$M83&lt;&gt;0),$L83/$M83,"")</f>
        <v/>
      </c>
      <c r="O83" s="11" t="n"/>
    </row>
    <row r="84">
      <c r="A84" s="10" t="n"/>
      <c r="B84" s="11" t="n"/>
      <c r="C84" s="11" t="n"/>
      <c r="D84" s="11" t="n"/>
      <c r="E84" s="12" t="n"/>
      <c r="F84" s="12" t="n"/>
      <c r="G84" s="12" t="n"/>
      <c r="H84" s="13" t="n"/>
      <c r="I84" s="13" t="n"/>
      <c r="J84" s="11" t="n"/>
      <c r="K84" s="11" t="n"/>
      <c r="L84" s="14">
        <f>IF(AND($E84&lt;&gt;"",$F84&lt;&gt;"",$D84&lt;&gt;"",$H84&lt;&gt;""),($F84-$E84)*IF($C84="Short",-1,1)*$D84*$H84-IF($I84="",0,$I84),"")</f>
        <v/>
      </c>
      <c r="M84" s="15">
        <f>IF(AND($E84&lt;&gt;"",$G84&lt;&gt;"",$D84&lt;&gt;"",$H84&lt;&gt;""),ABS($E84-$G84)*$D84*$H84,"")</f>
        <v/>
      </c>
      <c r="N84" s="16">
        <f>IF(AND($L84&lt;&gt;"",$M84&lt;&gt;"",$M84&lt;&gt;0),$L84/$M84,"")</f>
        <v/>
      </c>
      <c r="O84" s="11" t="n"/>
    </row>
    <row r="85">
      <c r="A85" s="10" t="n"/>
      <c r="B85" s="11" t="n"/>
      <c r="C85" s="11" t="n"/>
      <c r="D85" s="11" t="n"/>
      <c r="E85" s="12" t="n"/>
      <c r="F85" s="12" t="n"/>
      <c r="G85" s="12" t="n"/>
      <c r="H85" s="13" t="n"/>
      <c r="I85" s="13" t="n"/>
      <c r="J85" s="11" t="n"/>
      <c r="K85" s="11" t="n"/>
      <c r="L85" s="14">
        <f>IF(AND($E85&lt;&gt;"",$F85&lt;&gt;"",$D85&lt;&gt;"",$H85&lt;&gt;""),($F85-$E85)*IF($C85="Short",-1,1)*$D85*$H85-IF($I85="",0,$I85),"")</f>
        <v/>
      </c>
      <c r="M85" s="15">
        <f>IF(AND($E85&lt;&gt;"",$G85&lt;&gt;"",$D85&lt;&gt;"",$H85&lt;&gt;""),ABS($E85-$G85)*$D85*$H85,"")</f>
        <v/>
      </c>
      <c r="N85" s="16">
        <f>IF(AND($L85&lt;&gt;"",$M85&lt;&gt;"",$M85&lt;&gt;0),$L85/$M85,"")</f>
        <v/>
      </c>
      <c r="O85" s="11" t="n"/>
    </row>
    <row r="86">
      <c r="A86" s="10" t="n"/>
      <c r="B86" s="11" t="n"/>
      <c r="C86" s="11" t="n"/>
      <c r="D86" s="11" t="n"/>
      <c r="E86" s="12" t="n"/>
      <c r="F86" s="12" t="n"/>
      <c r="G86" s="12" t="n"/>
      <c r="H86" s="13" t="n"/>
      <c r="I86" s="13" t="n"/>
      <c r="J86" s="11" t="n"/>
      <c r="K86" s="11" t="n"/>
      <c r="L86" s="14">
        <f>IF(AND($E86&lt;&gt;"",$F86&lt;&gt;"",$D86&lt;&gt;"",$H86&lt;&gt;""),($F86-$E86)*IF($C86="Short",-1,1)*$D86*$H86-IF($I86="",0,$I86),"")</f>
        <v/>
      </c>
      <c r="M86" s="15">
        <f>IF(AND($E86&lt;&gt;"",$G86&lt;&gt;"",$D86&lt;&gt;"",$H86&lt;&gt;""),ABS($E86-$G86)*$D86*$H86,"")</f>
        <v/>
      </c>
      <c r="N86" s="16">
        <f>IF(AND($L86&lt;&gt;"",$M86&lt;&gt;"",$M86&lt;&gt;0),$L86/$M86,"")</f>
        <v/>
      </c>
      <c r="O86" s="11" t="n"/>
    </row>
    <row r="87">
      <c r="A87" s="10" t="n"/>
      <c r="B87" s="11" t="n"/>
      <c r="C87" s="11" t="n"/>
      <c r="D87" s="11" t="n"/>
      <c r="E87" s="12" t="n"/>
      <c r="F87" s="12" t="n"/>
      <c r="G87" s="12" t="n"/>
      <c r="H87" s="13" t="n"/>
      <c r="I87" s="13" t="n"/>
      <c r="J87" s="11" t="n"/>
      <c r="K87" s="11" t="n"/>
      <c r="L87" s="14">
        <f>IF(AND($E87&lt;&gt;"",$F87&lt;&gt;"",$D87&lt;&gt;"",$H87&lt;&gt;""),($F87-$E87)*IF($C87="Short",-1,1)*$D87*$H87-IF($I87="",0,$I87),"")</f>
        <v/>
      </c>
      <c r="M87" s="15">
        <f>IF(AND($E87&lt;&gt;"",$G87&lt;&gt;"",$D87&lt;&gt;"",$H87&lt;&gt;""),ABS($E87-$G87)*$D87*$H87,"")</f>
        <v/>
      </c>
      <c r="N87" s="16">
        <f>IF(AND($L87&lt;&gt;"",$M87&lt;&gt;"",$M87&lt;&gt;0),$L87/$M87,"")</f>
        <v/>
      </c>
      <c r="O87" s="11" t="n"/>
    </row>
    <row r="88">
      <c r="A88" s="10" t="n"/>
      <c r="B88" s="11" t="n"/>
      <c r="C88" s="11" t="n"/>
      <c r="D88" s="11" t="n"/>
      <c r="E88" s="12" t="n"/>
      <c r="F88" s="12" t="n"/>
      <c r="G88" s="12" t="n"/>
      <c r="H88" s="13" t="n"/>
      <c r="I88" s="13" t="n"/>
      <c r="J88" s="11" t="n"/>
      <c r="K88" s="11" t="n"/>
      <c r="L88" s="14">
        <f>IF(AND($E88&lt;&gt;"",$F88&lt;&gt;"",$D88&lt;&gt;"",$H88&lt;&gt;""),($F88-$E88)*IF($C88="Short",-1,1)*$D88*$H88-IF($I88="",0,$I88),"")</f>
        <v/>
      </c>
      <c r="M88" s="15">
        <f>IF(AND($E88&lt;&gt;"",$G88&lt;&gt;"",$D88&lt;&gt;"",$H88&lt;&gt;""),ABS($E88-$G88)*$D88*$H88,"")</f>
        <v/>
      </c>
      <c r="N88" s="16">
        <f>IF(AND($L88&lt;&gt;"",$M88&lt;&gt;"",$M88&lt;&gt;0),$L88/$M88,"")</f>
        <v/>
      </c>
      <c r="O88" s="11" t="n"/>
    </row>
    <row r="89">
      <c r="A89" s="10" t="n"/>
      <c r="B89" s="11" t="n"/>
      <c r="C89" s="11" t="n"/>
      <c r="D89" s="11" t="n"/>
      <c r="E89" s="12" t="n"/>
      <c r="F89" s="12" t="n"/>
      <c r="G89" s="12" t="n"/>
      <c r="H89" s="13" t="n"/>
      <c r="I89" s="13" t="n"/>
      <c r="J89" s="11" t="n"/>
      <c r="K89" s="11" t="n"/>
      <c r="L89" s="14">
        <f>IF(AND($E89&lt;&gt;"",$F89&lt;&gt;"",$D89&lt;&gt;"",$H89&lt;&gt;""),($F89-$E89)*IF($C89="Short",-1,1)*$D89*$H89-IF($I89="",0,$I89),"")</f>
        <v/>
      </c>
      <c r="M89" s="15">
        <f>IF(AND($E89&lt;&gt;"",$G89&lt;&gt;"",$D89&lt;&gt;"",$H89&lt;&gt;""),ABS($E89-$G89)*$D89*$H89,"")</f>
        <v/>
      </c>
      <c r="N89" s="16">
        <f>IF(AND($L89&lt;&gt;"",$M89&lt;&gt;"",$M89&lt;&gt;0),$L89/$M89,"")</f>
        <v/>
      </c>
      <c r="O89" s="11" t="n"/>
    </row>
    <row r="90">
      <c r="A90" s="10" t="n"/>
      <c r="B90" s="11" t="n"/>
      <c r="C90" s="11" t="n"/>
      <c r="D90" s="11" t="n"/>
      <c r="E90" s="12" t="n"/>
      <c r="F90" s="12" t="n"/>
      <c r="G90" s="12" t="n"/>
      <c r="H90" s="13" t="n"/>
      <c r="I90" s="13" t="n"/>
      <c r="J90" s="11" t="n"/>
      <c r="K90" s="11" t="n"/>
      <c r="L90" s="14">
        <f>IF(AND($E90&lt;&gt;"",$F90&lt;&gt;"",$D90&lt;&gt;"",$H90&lt;&gt;""),($F90-$E90)*IF($C90="Short",-1,1)*$D90*$H90-IF($I90="",0,$I90),"")</f>
        <v/>
      </c>
      <c r="M90" s="15">
        <f>IF(AND($E90&lt;&gt;"",$G90&lt;&gt;"",$D90&lt;&gt;"",$H90&lt;&gt;""),ABS($E90-$G90)*$D90*$H90,"")</f>
        <v/>
      </c>
      <c r="N90" s="16">
        <f>IF(AND($L90&lt;&gt;"",$M90&lt;&gt;"",$M90&lt;&gt;0),$L90/$M90,"")</f>
        <v/>
      </c>
      <c r="O90" s="11" t="n"/>
    </row>
    <row r="91">
      <c r="A91" s="10" t="n"/>
      <c r="B91" s="11" t="n"/>
      <c r="C91" s="11" t="n"/>
      <c r="D91" s="11" t="n"/>
      <c r="E91" s="12" t="n"/>
      <c r="F91" s="12" t="n"/>
      <c r="G91" s="12" t="n"/>
      <c r="H91" s="13" t="n"/>
      <c r="I91" s="13" t="n"/>
      <c r="J91" s="11" t="n"/>
      <c r="K91" s="11" t="n"/>
      <c r="L91" s="14">
        <f>IF(AND($E91&lt;&gt;"",$F91&lt;&gt;"",$D91&lt;&gt;"",$H91&lt;&gt;""),($F91-$E91)*IF($C91="Short",-1,1)*$D91*$H91-IF($I91="",0,$I91),"")</f>
        <v/>
      </c>
      <c r="M91" s="15">
        <f>IF(AND($E91&lt;&gt;"",$G91&lt;&gt;"",$D91&lt;&gt;"",$H91&lt;&gt;""),ABS($E91-$G91)*$D91*$H91,"")</f>
        <v/>
      </c>
      <c r="N91" s="16">
        <f>IF(AND($L91&lt;&gt;"",$M91&lt;&gt;"",$M91&lt;&gt;0),$L91/$M91,"")</f>
        <v/>
      </c>
      <c r="O91" s="11" t="n"/>
    </row>
    <row r="92">
      <c r="A92" s="10" t="n"/>
      <c r="B92" s="11" t="n"/>
      <c r="C92" s="11" t="n"/>
      <c r="D92" s="11" t="n"/>
      <c r="E92" s="12" t="n"/>
      <c r="F92" s="12" t="n"/>
      <c r="G92" s="12" t="n"/>
      <c r="H92" s="13" t="n"/>
      <c r="I92" s="13" t="n"/>
      <c r="J92" s="11" t="n"/>
      <c r="K92" s="11" t="n"/>
      <c r="L92" s="14">
        <f>IF(AND($E92&lt;&gt;"",$F92&lt;&gt;"",$D92&lt;&gt;"",$H92&lt;&gt;""),($F92-$E92)*IF($C92="Short",-1,1)*$D92*$H92-IF($I92="",0,$I92),"")</f>
        <v/>
      </c>
      <c r="M92" s="15">
        <f>IF(AND($E92&lt;&gt;"",$G92&lt;&gt;"",$D92&lt;&gt;"",$H92&lt;&gt;""),ABS($E92-$G92)*$D92*$H92,"")</f>
        <v/>
      </c>
      <c r="N92" s="16">
        <f>IF(AND($L92&lt;&gt;"",$M92&lt;&gt;"",$M92&lt;&gt;0),$L92/$M92,"")</f>
        <v/>
      </c>
      <c r="O92" s="11" t="n"/>
    </row>
    <row r="93">
      <c r="A93" s="10" t="n"/>
      <c r="B93" s="11" t="n"/>
      <c r="C93" s="11" t="n"/>
      <c r="D93" s="11" t="n"/>
      <c r="E93" s="12" t="n"/>
      <c r="F93" s="12" t="n"/>
      <c r="G93" s="12" t="n"/>
      <c r="H93" s="13" t="n"/>
      <c r="I93" s="13" t="n"/>
      <c r="J93" s="11" t="n"/>
      <c r="K93" s="11" t="n"/>
      <c r="L93" s="14">
        <f>IF(AND($E93&lt;&gt;"",$F93&lt;&gt;"",$D93&lt;&gt;"",$H93&lt;&gt;""),($F93-$E93)*IF($C93="Short",-1,1)*$D93*$H93-IF($I93="",0,$I93),"")</f>
        <v/>
      </c>
      <c r="M93" s="15">
        <f>IF(AND($E93&lt;&gt;"",$G93&lt;&gt;"",$D93&lt;&gt;"",$H93&lt;&gt;""),ABS($E93-$G93)*$D93*$H93,"")</f>
        <v/>
      </c>
      <c r="N93" s="16">
        <f>IF(AND($L93&lt;&gt;"",$M93&lt;&gt;"",$M93&lt;&gt;0),$L93/$M93,"")</f>
        <v/>
      </c>
      <c r="O93" s="11" t="n"/>
    </row>
    <row r="94">
      <c r="A94" s="10" t="n"/>
      <c r="B94" s="11" t="n"/>
      <c r="C94" s="11" t="n"/>
      <c r="D94" s="11" t="n"/>
      <c r="E94" s="12" t="n"/>
      <c r="F94" s="12" t="n"/>
      <c r="G94" s="12" t="n"/>
      <c r="H94" s="13" t="n"/>
      <c r="I94" s="13" t="n"/>
      <c r="J94" s="11" t="n"/>
      <c r="K94" s="11" t="n"/>
      <c r="L94" s="14">
        <f>IF(AND($E94&lt;&gt;"",$F94&lt;&gt;"",$D94&lt;&gt;"",$H94&lt;&gt;""),($F94-$E94)*IF($C94="Short",-1,1)*$D94*$H94-IF($I94="",0,$I94),"")</f>
        <v/>
      </c>
      <c r="M94" s="15">
        <f>IF(AND($E94&lt;&gt;"",$G94&lt;&gt;"",$D94&lt;&gt;"",$H94&lt;&gt;""),ABS($E94-$G94)*$D94*$H94,"")</f>
        <v/>
      </c>
      <c r="N94" s="16">
        <f>IF(AND($L94&lt;&gt;"",$M94&lt;&gt;"",$M94&lt;&gt;0),$L94/$M94,"")</f>
        <v/>
      </c>
      <c r="O94" s="11" t="n"/>
    </row>
    <row r="95">
      <c r="A95" s="10" t="n"/>
      <c r="B95" s="11" t="n"/>
      <c r="C95" s="11" t="n"/>
      <c r="D95" s="11" t="n"/>
      <c r="E95" s="12" t="n"/>
      <c r="F95" s="12" t="n"/>
      <c r="G95" s="12" t="n"/>
      <c r="H95" s="13" t="n"/>
      <c r="I95" s="13" t="n"/>
      <c r="J95" s="11" t="n"/>
      <c r="K95" s="11" t="n"/>
      <c r="L95" s="14">
        <f>IF(AND($E95&lt;&gt;"",$F95&lt;&gt;"",$D95&lt;&gt;"",$H95&lt;&gt;""),($F95-$E95)*IF($C95="Short",-1,1)*$D95*$H95-IF($I95="",0,$I95),"")</f>
        <v/>
      </c>
      <c r="M95" s="15">
        <f>IF(AND($E95&lt;&gt;"",$G95&lt;&gt;"",$D95&lt;&gt;"",$H95&lt;&gt;""),ABS($E95-$G95)*$D95*$H95,"")</f>
        <v/>
      </c>
      <c r="N95" s="16">
        <f>IF(AND($L95&lt;&gt;"",$M95&lt;&gt;"",$M95&lt;&gt;0),$L95/$M95,"")</f>
        <v/>
      </c>
      <c r="O95" s="11" t="n"/>
    </row>
    <row r="96">
      <c r="A96" s="10" t="n"/>
      <c r="B96" s="11" t="n"/>
      <c r="C96" s="11" t="n"/>
      <c r="D96" s="11" t="n"/>
      <c r="E96" s="12" t="n"/>
      <c r="F96" s="12" t="n"/>
      <c r="G96" s="12" t="n"/>
      <c r="H96" s="13" t="n"/>
      <c r="I96" s="13" t="n"/>
      <c r="J96" s="11" t="n"/>
      <c r="K96" s="11" t="n"/>
      <c r="L96" s="14">
        <f>IF(AND($E96&lt;&gt;"",$F96&lt;&gt;"",$D96&lt;&gt;"",$H96&lt;&gt;""),($F96-$E96)*IF($C96="Short",-1,1)*$D96*$H96-IF($I96="",0,$I96),"")</f>
        <v/>
      </c>
      <c r="M96" s="15">
        <f>IF(AND($E96&lt;&gt;"",$G96&lt;&gt;"",$D96&lt;&gt;"",$H96&lt;&gt;""),ABS($E96-$G96)*$D96*$H96,"")</f>
        <v/>
      </c>
      <c r="N96" s="16">
        <f>IF(AND($L96&lt;&gt;"",$M96&lt;&gt;"",$M96&lt;&gt;0),$L96/$M96,"")</f>
        <v/>
      </c>
      <c r="O96" s="11" t="n"/>
    </row>
    <row r="97">
      <c r="A97" s="10" t="n"/>
      <c r="B97" s="11" t="n"/>
      <c r="C97" s="11" t="n"/>
      <c r="D97" s="11" t="n"/>
      <c r="E97" s="12" t="n"/>
      <c r="F97" s="12" t="n"/>
      <c r="G97" s="12" t="n"/>
      <c r="H97" s="13" t="n"/>
      <c r="I97" s="13" t="n"/>
      <c r="J97" s="11" t="n"/>
      <c r="K97" s="11" t="n"/>
      <c r="L97" s="14">
        <f>IF(AND($E97&lt;&gt;"",$F97&lt;&gt;"",$D97&lt;&gt;"",$H97&lt;&gt;""),($F97-$E97)*IF($C97="Short",-1,1)*$D97*$H97-IF($I97="",0,$I97),"")</f>
        <v/>
      </c>
      <c r="M97" s="15">
        <f>IF(AND($E97&lt;&gt;"",$G97&lt;&gt;"",$D97&lt;&gt;"",$H97&lt;&gt;""),ABS($E97-$G97)*$D97*$H97,"")</f>
        <v/>
      </c>
      <c r="N97" s="16">
        <f>IF(AND($L97&lt;&gt;"",$M97&lt;&gt;"",$M97&lt;&gt;0),$L97/$M97,"")</f>
        <v/>
      </c>
      <c r="O97" s="11" t="n"/>
    </row>
    <row r="98">
      <c r="A98" s="10" t="n"/>
      <c r="B98" s="11" t="n"/>
      <c r="C98" s="11" t="n"/>
      <c r="D98" s="11" t="n"/>
      <c r="E98" s="12" t="n"/>
      <c r="F98" s="12" t="n"/>
      <c r="G98" s="12" t="n"/>
      <c r="H98" s="13" t="n"/>
      <c r="I98" s="13" t="n"/>
      <c r="J98" s="11" t="n"/>
      <c r="K98" s="11" t="n"/>
      <c r="L98" s="14">
        <f>IF(AND($E98&lt;&gt;"",$F98&lt;&gt;"",$D98&lt;&gt;"",$H98&lt;&gt;""),($F98-$E98)*IF($C98="Short",-1,1)*$D98*$H98-IF($I98="",0,$I98),"")</f>
        <v/>
      </c>
      <c r="M98" s="15">
        <f>IF(AND($E98&lt;&gt;"",$G98&lt;&gt;"",$D98&lt;&gt;"",$H98&lt;&gt;""),ABS($E98-$G98)*$D98*$H98,"")</f>
        <v/>
      </c>
      <c r="N98" s="16">
        <f>IF(AND($L98&lt;&gt;"",$M98&lt;&gt;"",$M98&lt;&gt;0),$L98/$M98,"")</f>
        <v/>
      </c>
      <c r="O98" s="11" t="n"/>
    </row>
    <row r="99">
      <c r="A99" s="10" t="n"/>
      <c r="B99" s="11" t="n"/>
      <c r="C99" s="11" t="n"/>
      <c r="D99" s="11" t="n"/>
      <c r="E99" s="12" t="n"/>
      <c r="F99" s="12" t="n"/>
      <c r="G99" s="12" t="n"/>
      <c r="H99" s="13" t="n"/>
      <c r="I99" s="13" t="n"/>
      <c r="J99" s="11" t="n"/>
      <c r="K99" s="11" t="n"/>
      <c r="L99" s="14">
        <f>IF(AND($E99&lt;&gt;"",$F99&lt;&gt;"",$D99&lt;&gt;"",$H99&lt;&gt;""),($F99-$E99)*IF($C99="Short",-1,1)*$D99*$H99-IF($I99="",0,$I99),"")</f>
        <v/>
      </c>
      <c r="M99" s="15">
        <f>IF(AND($E99&lt;&gt;"",$G99&lt;&gt;"",$D99&lt;&gt;"",$H99&lt;&gt;""),ABS($E99-$G99)*$D99*$H99,"")</f>
        <v/>
      </c>
      <c r="N99" s="16">
        <f>IF(AND($L99&lt;&gt;"",$M99&lt;&gt;"",$M99&lt;&gt;0),$L99/$M99,"")</f>
        <v/>
      </c>
      <c r="O99" s="11" t="n"/>
    </row>
    <row r="100">
      <c r="A100" s="10" t="n"/>
      <c r="B100" s="11" t="n"/>
      <c r="C100" s="11" t="n"/>
      <c r="D100" s="11" t="n"/>
      <c r="E100" s="12" t="n"/>
      <c r="F100" s="12" t="n"/>
      <c r="G100" s="12" t="n"/>
      <c r="H100" s="13" t="n"/>
      <c r="I100" s="13" t="n"/>
      <c r="J100" s="11" t="n"/>
      <c r="K100" s="11" t="n"/>
      <c r="L100" s="14">
        <f>IF(AND($E100&lt;&gt;"",$F100&lt;&gt;"",$D100&lt;&gt;"",$H100&lt;&gt;""),($F100-$E100)*IF($C100="Short",-1,1)*$D100*$H100-IF($I100="",0,$I100),"")</f>
        <v/>
      </c>
      <c r="M100" s="15">
        <f>IF(AND($E100&lt;&gt;"",$G100&lt;&gt;"",$D100&lt;&gt;"",$H100&lt;&gt;""),ABS($E100-$G100)*$D100*$H100,"")</f>
        <v/>
      </c>
      <c r="N100" s="16">
        <f>IF(AND($L100&lt;&gt;"",$M100&lt;&gt;"",$M100&lt;&gt;0),$L100/$M100,"")</f>
        <v/>
      </c>
      <c r="O100" s="11" t="n"/>
    </row>
    <row r="101">
      <c r="A101" s="10" t="n"/>
      <c r="B101" s="11" t="n"/>
      <c r="C101" s="11" t="n"/>
      <c r="D101" s="11" t="n"/>
      <c r="E101" s="12" t="n"/>
      <c r="F101" s="12" t="n"/>
      <c r="G101" s="12" t="n"/>
      <c r="H101" s="13" t="n"/>
      <c r="I101" s="13" t="n"/>
      <c r="J101" s="11" t="n"/>
      <c r="K101" s="11" t="n"/>
      <c r="L101" s="14">
        <f>IF(AND($E101&lt;&gt;"",$F101&lt;&gt;"",$D101&lt;&gt;"",$H101&lt;&gt;""),($F101-$E101)*IF($C101="Short",-1,1)*$D101*$H101-IF($I101="",0,$I101),"")</f>
        <v/>
      </c>
      <c r="M101" s="15">
        <f>IF(AND($E101&lt;&gt;"",$G101&lt;&gt;"",$D101&lt;&gt;"",$H101&lt;&gt;""),ABS($E101-$G101)*$D101*$H101,"")</f>
        <v/>
      </c>
      <c r="N101" s="16">
        <f>IF(AND($L101&lt;&gt;"",$M101&lt;&gt;"",$M101&lt;&gt;0),$L101/$M101,"")</f>
        <v/>
      </c>
      <c r="O101" s="11" t="n"/>
    </row>
    <row r="102">
      <c r="A102" s="10" t="n"/>
      <c r="B102" s="11" t="n"/>
      <c r="C102" s="11" t="n"/>
      <c r="D102" s="11" t="n"/>
      <c r="E102" s="12" t="n"/>
      <c r="F102" s="12" t="n"/>
      <c r="G102" s="12" t="n"/>
      <c r="H102" s="13" t="n"/>
      <c r="I102" s="13" t="n"/>
      <c r="J102" s="11" t="n"/>
      <c r="K102" s="11" t="n"/>
      <c r="L102" s="14">
        <f>IF(AND($E102&lt;&gt;"",$F102&lt;&gt;"",$D102&lt;&gt;"",$H102&lt;&gt;""),($F102-$E102)*IF($C102="Short",-1,1)*$D102*$H102-IF($I102="",0,$I102),"")</f>
        <v/>
      </c>
      <c r="M102" s="15">
        <f>IF(AND($E102&lt;&gt;"",$G102&lt;&gt;"",$D102&lt;&gt;"",$H102&lt;&gt;""),ABS($E102-$G102)*$D102*$H102,"")</f>
        <v/>
      </c>
      <c r="N102" s="16">
        <f>IF(AND($L102&lt;&gt;"",$M102&lt;&gt;"",$M102&lt;&gt;0),$L102/$M102,"")</f>
        <v/>
      </c>
      <c r="O102" s="11" t="n"/>
    </row>
    <row r="103">
      <c r="A103" s="10" t="n"/>
      <c r="B103" s="11" t="n"/>
      <c r="C103" s="11" t="n"/>
      <c r="D103" s="11" t="n"/>
      <c r="E103" s="12" t="n"/>
      <c r="F103" s="12" t="n"/>
      <c r="G103" s="12" t="n"/>
      <c r="H103" s="13" t="n"/>
      <c r="I103" s="13" t="n"/>
      <c r="J103" s="11" t="n"/>
      <c r="K103" s="11" t="n"/>
      <c r="L103" s="14">
        <f>IF(AND($E103&lt;&gt;"",$F103&lt;&gt;"",$D103&lt;&gt;"",$H103&lt;&gt;""),($F103-$E103)*IF($C103="Short",-1,1)*$D103*$H103-IF($I103="",0,$I103),"")</f>
        <v/>
      </c>
      <c r="M103" s="15">
        <f>IF(AND($E103&lt;&gt;"",$G103&lt;&gt;"",$D103&lt;&gt;"",$H103&lt;&gt;""),ABS($E103-$G103)*$D103*$H103,"")</f>
        <v/>
      </c>
      <c r="N103" s="16">
        <f>IF(AND($L103&lt;&gt;"",$M103&lt;&gt;"",$M103&lt;&gt;0),$L103/$M103,"")</f>
        <v/>
      </c>
      <c r="O103" s="11" t="n"/>
    </row>
    <row r="104">
      <c r="A104" s="10" t="n"/>
      <c r="B104" s="11" t="n"/>
      <c r="C104" s="11" t="n"/>
      <c r="D104" s="11" t="n"/>
      <c r="E104" s="12" t="n"/>
      <c r="F104" s="12" t="n"/>
      <c r="G104" s="12" t="n"/>
      <c r="H104" s="13" t="n"/>
      <c r="I104" s="13" t="n"/>
      <c r="J104" s="11" t="n"/>
      <c r="K104" s="11" t="n"/>
      <c r="L104" s="14">
        <f>IF(AND($E104&lt;&gt;"",$F104&lt;&gt;"",$D104&lt;&gt;"",$H104&lt;&gt;""),($F104-$E104)*IF($C104="Short",-1,1)*$D104*$H104-IF($I104="",0,$I104),"")</f>
        <v/>
      </c>
      <c r="M104" s="15">
        <f>IF(AND($E104&lt;&gt;"",$G104&lt;&gt;"",$D104&lt;&gt;"",$H104&lt;&gt;""),ABS($E104-$G104)*$D104*$H104,"")</f>
        <v/>
      </c>
      <c r="N104" s="16">
        <f>IF(AND($L104&lt;&gt;"",$M104&lt;&gt;"",$M104&lt;&gt;0),$L104/$M104,"")</f>
        <v/>
      </c>
      <c r="O104" s="11" t="n"/>
    </row>
    <row r="105">
      <c r="A105" s="10" t="n"/>
      <c r="B105" s="11" t="n"/>
      <c r="C105" s="11" t="n"/>
      <c r="D105" s="11" t="n"/>
      <c r="E105" s="12" t="n"/>
      <c r="F105" s="12" t="n"/>
      <c r="G105" s="12" t="n"/>
      <c r="H105" s="13" t="n"/>
      <c r="I105" s="13" t="n"/>
      <c r="J105" s="11" t="n"/>
      <c r="K105" s="11" t="n"/>
      <c r="L105" s="14">
        <f>IF(AND($E105&lt;&gt;"",$F105&lt;&gt;"",$D105&lt;&gt;"",$H105&lt;&gt;""),($F105-$E105)*IF($C105="Short",-1,1)*$D105*$H105-IF($I105="",0,$I105),"")</f>
        <v/>
      </c>
      <c r="M105" s="15">
        <f>IF(AND($E105&lt;&gt;"",$G105&lt;&gt;"",$D105&lt;&gt;"",$H105&lt;&gt;""),ABS($E105-$G105)*$D105*$H105,"")</f>
        <v/>
      </c>
      <c r="N105" s="16">
        <f>IF(AND($L105&lt;&gt;"",$M105&lt;&gt;"",$M105&lt;&gt;0),$L105/$M105,"")</f>
        <v/>
      </c>
      <c r="O105" s="11" t="n"/>
    </row>
    <row r="106">
      <c r="A106" s="10" t="n"/>
      <c r="B106" s="11" t="n"/>
      <c r="C106" s="11" t="n"/>
      <c r="D106" s="11" t="n"/>
      <c r="E106" s="12" t="n"/>
      <c r="F106" s="12" t="n"/>
      <c r="G106" s="12" t="n"/>
      <c r="H106" s="13" t="n"/>
      <c r="I106" s="13" t="n"/>
      <c r="J106" s="11" t="n"/>
      <c r="K106" s="11" t="n"/>
      <c r="L106" s="14">
        <f>IF(AND($E106&lt;&gt;"",$F106&lt;&gt;"",$D106&lt;&gt;"",$H106&lt;&gt;""),($F106-$E106)*IF($C106="Short",-1,1)*$D106*$H106-IF($I106="",0,$I106),"")</f>
        <v/>
      </c>
      <c r="M106" s="15">
        <f>IF(AND($E106&lt;&gt;"",$G106&lt;&gt;"",$D106&lt;&gt;"",$H106&lt;&gt;""),ABS($E106-$G106)*$D106*$H106,"")</f>
        <v/>
      </c>
      <c r="N106" s="16">
        <f>IF(AND($L106&lt;&gt;"",$M106&lt;&gt;"",$M106&lt;&gt;0),$L106/$M106,"")</f>
        <v/>
      </c>
      <c r="O106" s="11" t="n"/>
    </row>
    <row r="107">
      <c r="A107" s="10" t="n"/>
      <c r="B107" s="11" t="n"/>
      <c r="C107" s="11" t="n"/>
      <c r="D107" s="11" t="n"/>
      <c r="E107" s="12" t="n"/>
      <c r="F107" s="12" t="n"/>
      <c r="G107" s="12" t="n"/>
      <c r="H107" s="13" t="n"/>
      <c r="I107" s="13" t="n"/>
      <c r="J107" s="11" t="n"/>
      <c r="K107" s="11" t="n"/>
      <c r="L107" s="14">
        <f>IF(AND($E107&lt;&gt;"",$F107&lt;&gt;"",$D107&lt;&gt;"",$H107&lt;&gt;""),($F107-$E107)*IF($C107="Short",-1,1)*$D107*$H107-IF($I107="",0,$I107),"")</f>
        <v/>
      </c>
      <c r="M107" s="15">
        <f>IF(AND($E107&lt;&gt;"",$G107&lt;&gt;"",$D107&lt;&gt;"",$H107&lt;&gt;""),ABS($E107-$G107)*$D107*$H107,"")</f>
        <v/>
      </c>
      <c r="N107" s="16">
        <f>IF(AND($L107&lt;&gt;"",$M107&lt;&gt;"",$M107&lt;&gt;0),$L107/$M107,"")</f>
        <v/>
      </c>
      <c r="O107" s="11" t="n"/>
    </row>
    <row r="108">
      <c r="A108" s="10" t="n"/>
      <c r="B108" s="11" t="n"/>
      <c r="C108" s="11" t="n"/>
      <c r="D108" s="11" t="n"/>
      <c r="E108" s="12" t="n"/>
      <c r="F108" s="12" t="n"/>
      <c r="G108" s="12" t="n"/>
      <c r="H108" s="13" t="n"/>
      <c r="I108" s="13" t="n"/>
      <c r="J108" s="11" t="n"/>
      <c r="K108" s="11" t="n"/>
      <c r="L108" s="14">
        <f>IF(AND($E108&lt;&gt;"",$F108&lt;&gt;"",$D108&lt;&gt;"",$H108&lt;&gt;""),($F108-$E108)*IF($C108="Short",-1,1)*$D108*$H108-IF($I108="",0,$I108),"")</f>
        <v/>
      </c>
      <c r="M108" s="15">
        <f>IF(AND($E108&lt;&gt;"",$G108&lt;&gt;"",$D108&lt;&gt;"",$H108&lt;&gt;""),ABS($E108-$G108)*$D108*$H108,"")</f>
        <v/>
      </c>
      <c r="N108" s="16">
        <f>IF(AND($L108&lt;&gt;"",$M108&lt;&gt;"",$M108&lt;&gt;0),$L108/$M108,"")</f>
        <v/>
      </c>
      <c r="O108" s="11" t="n"/>
    </row>
    <row r="109">
      <c r="A109" s="10" t="n"/>
      <c r="B109" s="11" t="n"/>
      <c r="C109" s="11" t="n"/>
      <c r="D109" s="11" t="n"/>
      <c r="E109" s="12" t="n"/>
      <c r="F109" s="12" t="n"/>
      <c r="G109" s="12" t="n"/>
      <c r="H109" s="13" t="n"/>
      <c r="I109" s="13" t="n"/>
      <c r="J109" s="11" t="n"/>
      <c r="K109" s="11" t="n"/>
      <c r="L109" s="14">
        <f>IF(AND($E109&lt;&gt;"",$F109&lt;&gt;"",$D109&lt;&gt;"",$H109&lt;&gt;""),($F109-$E109)*IF($C109="Short",-1,1)*$D109*$H109-IF($I109="",0,$I109),"")</f>
        <v/>
      </c>
      <c r="M109" s="15">
        <f>IF(AND($E109&lt;&gt;"",$G109&lt;&gt;"",$D109&lt;&gt;"",$H109&lt;&gt;""),ABS($E109-$G109)*$D109*$H109,"")</f>
        <v/>
      </c>
      <c r="N109" s="16">
        <f>IF(AND($L109&lt;&gt;"",$M109&lt;&gt;"",$M109&lt;&gt;0),$L109/$M109,"")</f>
        <v/>
      </c>
      <c r="O109" s="11" t="n"/>
    </row>
    <row r="110">
      <c r="A110" s="10" t="n"/>
      <c r="B110" s="11" t="n"/>
      <c r="C110" s="11" t="n"/>
      <c r="D110" s="11" t="n"/>
      <c r="E110" s="12" t="n"/>
      <c r="F110" s="12" t="n"/>
      <c r="G110" s="12" t="n"/>
      <c r="H110" s="13" t="n"/>
      <c r="I110" s="13" t="n"/>
      <c r="J110" s="11" t="n"/>
      <c r="K110" s="11" t="n"/>
      <c r="L110" s="14">
        <f>IF(AND($E110&lt;&gt;"",$F110&lt;&gt;"",$D110&lt;&gt;"",$H110&lt;&gt;""),($F110-$E110)*IF($C110="Short",-1,1)*$D110*$H110-IF($I110="",0,$I110),"")</f>
        <v/>
      </c>
      <c r="M110" s="15">
        <f>IF(AND($E110&lt;&gt;"",$G110&lt;&gt;"",$D110&lt;&gt;"",$H110&lt;&gt;""),ABS($E110-$G110)*$D110*$H110,"")</f>
        <v/>
      </c>
      <c r="N110" s="16">
        <f>IF(AND($L110&lt;&gt;"",$M110&lt;&gt;"",$M110&lt;&gt;0),$L110/$M110,"")</f>
        <v/>
      </c>
      <c r="O110" s="11" t="n"/>
    </row>
    <row r="111">
      <c r="A111" s="10" t="n"/>
      <c r="B111" s="11" t="n"/>
      <c r="C111" s="11" t="n"/>
      <c r="D111" s="11" t="n"/>
      <c r="E111" s="12" t="n"/>
      <c r="F111" s="12" t="n"/>
      <c r="G111" s="12" t="n"/>
      <c r="H111" s="13" t="n"/>
      <c r="I111" s="13" t="n"/>
      <c r="J111" s="11" t="n"/>
      <c r="K111" s="11" t="n"/>
      <c r="L111" s="14">
        <f>IF(AND($E111&lt;&gt;"",$F111&lt;&gt;"",$D111&lt;&gt;"",$H111&lt;&gt;""),($F111-$E111)*IF($C111="Short",-1,1)*$D111*$H111-IF($I111="",0,$I111),"")</f>
        <v/>
      </c>
      <c r="M111" s="15">
        <f>IF(AND($E111&lt;&gt;"",$G111&lt;&gt;"",$D111&lt;&gt;"",$H111&lt;&gt;""),ABS($E111-$G111)*$D111*$H111,"")</f>
        <v/>
      </c>
      <c r="N111" s="16">
        <f>IF(AND($L111&lt;&gt;"",$M111&lt;&gt;"",$M111&lt;&gt;0),$L111/$M111,"")</f>
        <v/>
      </c>
      <c r="O111" s="11" t="n"/>
    </row>
    <row r="112">
      <c r="A112" s="10" t="n"/>
      <c r="B112" s="11" t="n"/>
      <c r="C112" s="11" t="n"/>
      <c r="D112" s="11" t="n"/>
      <c r="E112" s="12" t="n"/>
      <c r="F112" s="12" t="n"/>
      <c r="G112" s="12" t="n"/>
      <c r="H112" s="13" t="n"/>
      <c r="I112" s="13" t="n"/>
      <c r="J112" s="11" t="n"/>
      <c r="K112" s="11" t="n"/>
      <c r="L112" s="14">
        <f>IF(AND($E112&lt;&gt;"",$F112&lt;&gt;"",$D112&lt;&gt;"",$H112&lt;&gt;""),($F112-$E112)*IF($C112="Short",-1,1)*$D112*$H112-IF($I112="",0,$I112),"")</f>
        <v/>
      </c>
      <c r="M112" s="15">
        <f>IF(AND($E112&lt;&gt;"",$G112&lt;&gt;"",$D112&lt;&gt;"",$H112&lt;&gt;""),ABS($E112-$G112)*$D112*$H112,"")</f>
        <v/>
      </c>
      <c r="N112" s="16">
        <f>IF(AND($L112&lt;&gt;"",$M112&lt;&gt;"",$M112&lt;&gt;0),$L112/$M112,"")</f>
        <v/>
      </c>
      <c r="O112" s="11" t="n"/>
    </row>
    <row r="113">
      <c r="A113" s="10" t="n"/>
      <c r="B113" s="11" t="n"/>
      <c r="C113" s="11" t="n"/>
      <c r="D113" s="11" t="n"/>
      <c r="E113" s="12" t="n"/>
      <c r="F113" s="12" t="n"/>
      <c r="G113" s="12" t="n"/>
      <c r="H113" s="13" t="n"/>
      <c r="I113" s="13" t="n"/>
      <c r="J113" s="11" t="n"/>
      <c r="K113" s="11" t="n"/>
      <c r="L113" s="14">
        <f>IF(AND($E113&lt;&gt;"",$F113&lt;&gt;"",$D113&lt;&gt;"",$H113&lt;&gt;""),($F113-$E113)*IF($C113="Short",-1,1)*$D113*$H113-IF($I113="",0,$I113),"")</f>
        <v/>
      </c>
      <c r="M113" s="15">
        <f>IF(AND($E113&lt;&gt;"",$G113&lt;&gt;"",$D113&lt;&gt;"",$H113&lt;&gt;""),ABS($E113-$G113)*$D113*$H113,"")</f>
        <v/>
      </c>
      <c r="N113" s="16">
        <f>IF(AND($L113&lt;&gt;"",$M113&lt;&gt;"",$M113&lt;&gt;0),$L113/$M113,"")</f>
        <v/>
      </c>
      <c r="O113" s="11" t="n"/>
    </row>
    <row r="114">
      <c r="A114" s="10" t="n"/>
      <c r="B114" s="11" t="n"/>
      <c r="C114" s="11" t="n"/>
      <c r="D114" s="11" t="n"/>
      <c r="E114" s="12" t="n"/>
      <c r="F114" s="12" t="n"/>
      <c r="G114" s="12" t="n"/>
      <c r="H114" s="13" t="n"/>
      <c r="I114" s="13" t="n"/>
      <c r="J114" s="11" t="n"/>
      <c r="K114" s="11" t="n"/>
      <c r="L114" s="14">
        <f>IF(AND($E114&lt;&gt;"",$F114&lt;&gt;"",$D114&lt;&gt;"",$H114&lt;&gt;""),($F114-$E114)*IF($C114="Short",-1,1)*$D114*$H114-IF($I114="",0,$I114),"")</f>
        <v/>
      </c>
      <c r="M114" s="15">
        <f>IF(AND($E114&lt;&gt;"",$G114&lt;&gt;"",$D114&lt;&gt;"",$H114&lt;&gt;""),ABS($E114-$G114)*$D114*$H114,"")</f>
        <v/>
      </c>
      <c r="N114" s="16">
        <f>IF(AND($L114&lt;&gt;"",$M114&lt;&gt;"",$M114&lt;&gt;0),$L114/$M114,"")</f>
        <v/>
      </c>
      <c r="O114" s="11" t="n"/>
    </row>
    <row r="115">
      <c r="A115" s="10" t="n"/>
      <c r="B115" s="11" t="n"/>
      <c r="C115" s="11" t="n"/>
      <c r="D115" s="11" t="n"/>
      <c r="E115" s="12" t="n"/>
      <c r="F115" s="12" t="n"/>
      <c r="G115" s="12" t="n"/>
      <c r="H115" s="13" t="n"/>
      <c r="I115" s="13" t="n"/>
      <c r="J115" s="11" t="n"/>
      <c r="K115" s="11" t="n"/>
      <c r="L115" s="14">
        <f>IF(AND($E115&lt;&gt;"",$F115&lt;&gt;"",$D115&lt;&gt;"",$H115&lt;&gt;""),($F115-$E115)*IF($C115="Short",-1,1)*$D115*$H115-IF($I115="",0,$I115),"")</f>
        <v/>
      </c>
      <c r="M115" s="15">
        <f>IF(AND($E115&lt;&gt;"",$G115&lt;&gt;"",$D115&lt;&gt;"",$H115&lt;&gt;""),ABS($E115-$G115)*$D115*$H115,"")</f>
        <v/>
      </c>
      <c r="N115" s="16">
        <f>IF(AND($L115&lt;&gt;"",$M115&lt;&gt;"",$M115&lt;&gt;0),$L115/$M115,"")</f>
        <v/>
      </c>
      <c r="O115" s="11" t="n"/>
    </row>
    <row r="116">
      <c r="A116" s="10" t="n"/>
      <c r="B116" s="11" t="n"/>
      <c r="C116" s="11" t="n"/>
      <c r="D116" s="11" t="n"/>
      <c r="E116" s="12" t="n"/>
      <c r="F116" s="12" t="n"/>
      <c r="G116" s="12" t="n"/>
      <c r="H116" s="13" t="n"/>
      <c r="I116" s="13" t="n"/>
      <c r="J116" s="11" t="n"/>
      <c r="K116" s="11" t="n"/>
      <c r="L116" s="14">
        <f>IF(AND($E116&lt;&gt;"",$F116&lt;&gt;"",$D116&lt;&gt;"",$H116&lt;&gt;""),($F116-$E116)*IF($C116="Short",-1,1)*$D116*$H116-IF($I116="",0,$I116),"")</f>
        <v/>
      </c>
      <c r="M116" s="15">
        <f>IF(AND($E116&lt;&gt;"",$G116&lt;&gt;"",$D116&lt;&gt;"",$H116&lt;&gt;""),ABS($E116-$G116)*$D116*$H116,"")</f>
        <v/>
      </c>
      <c r="N116" s="16">
        <f>IF(AND($L116&lt;&gt;"",$M116&lt;&gt;"",$M116&lt;&gt;0),$L116/$M116,"")</f>
        <v/>
      </c>
      <c r="O116" s="11" t="n"/>
    </row>
    <row r="117">
      <c r="A117" s="10" t="n"/>
      <c r="B117" s="11" t="n"/>
      <c r="C117" s="11" t="n"/>
      <c r="D117" s="11" t="n"/>
      <c r="E117" s="12" t="n"/>
      <c r="F117" s="12" t="n"/>
      <c r="G117" s="12" t="n"/>
      <c r="H117" s="13" t="n"/>
      <c r="I117" s="13" t="n"/>
      <c r="J117" s="11" t="n"/>
      <c r="K117" s="11" t="n"/>
      <c r="L117" s="14">
        <f>IF(AND($E117&lt;&gt;"",$F117&lt;&gt;"",$D117&lt;&gt;"",$H117&lt;&gt;""),($F117-$E117)*IF($C117="Short",-1,1)*$D117*$H117-IF($I117="",0,$I117),"")</f>
        <v/>
      </c>
      <c r="M117" s="15">
        <f>IF(AND($E117&lt;&gt;"",$G117&lt;&gt;"",$D117&lt;&gt;"",$H117&lt;&gt;""),ABS($E117-$G117)*$D117*$H117,"")</f>
        <v/>
      </c>
      <c r="N117" s="16">
        <f>IF(AND($L117&lt;&gt;"",$M117&lt;&gt;"",$M117&lt;&gt;0),$L117/$M117,"")</f>
        <v/>
      </c>
      <c r="O117" s="11" t="n"/>
    </row>
    <row r="118">
      <c r="A118" s="10" t="n"/>
      <c r="B118" s="11" t="n"/>
      <c r="C118" s="11" t="n"/>
      <c r="D118" s="11" t="n"/>
      <c r="E118" s="12" t="n"/>
      <c r="F118" s="12" t="n"/>
      <c r="G118" s="12" t="n"/>
      <c r="H118" s="13" t="n"/>
      <c r="I118" s="13" t="n"/>
      <c r="J118" s="11" t="n"/>
      <c r="K118" s="11" t="n"/>
      <c r="L118" s="14">
        <f>IF(AND($E118&lt;&gt;"",$F118&lt;&gt;"",$D118&lt;&gt;"",$H118&lt;&gt;""),($F118-$E118)*IF($C118="Short",-1,1)*$D118*$H118-IF($I118="",0,$I118),"")</f>
        <v/>
      </c>
      <c r="M118" s="15">
        <f>IF(AND($E118&lt;&gt;"",$G118&lt;&gt;"",$D118&lt;&gt;"",$H118&lt;&gt;""),ABS($E118-$G118)*$D118*$H118,"")</f>
        <v/>
      </c>
      <c r="N118" s="16">
        <f>IF(AND($L118&lt;&gt;"",$M118&lt;&gt;"",$M118&lt;&gt;0),$L118/$M118,"")</f>
        <v/>
      </c>
      <c r="O118" s="11" t="n"/>
    </row>
    <row r="119">
      <c r="A119" s="10" t="n"/>
      <c r="B119" s="11" t="n"/>
      <c r="C119" s="11" t="n"/>
      <c r="D119" s="11" t="n"/>
      <c r="E119" s="12" t="n"/>
      <c r="F119" s="12" t="n"/>
      <c r="G119" s="12" t="n"/>
      <c r="H119" s="13" t="n"/>
      <c r="I119" s="13" t="n"/>
      <c r="J119" s="11" t="n"/>
      <c r="K119" s="11" t="n"/>
      <c r="L119" s="14">
        <f>IF(AND($E119&lt;&gt;"",$F119&lt;&gt;"",$D119&lt;&gt;"",$H119&lt;&gt;""),($F119-$E119)*IF($C119="Short",-1,1)*$D119*$H119-IF($I119="",0,$I119),"")</f>
        <v/>
      </c>
      <c r="M119" s="15">
        <f>IF(AND($E119&lt;&gt;"",$G119&lt;&gt;"",$D119&lt;&gt;"",$H119&lt;&gt;""),ABS($E119-$G119)*$D119*$H119,"")</f>
        <v/>
      </c>
      <c r="N119" s="16">
        <f>IF(AND($L119&lt;&gt;"",$M119&lt;&gt;"",$M119&lt;&gt;0),$L119/$M119,"")</f>
        <v/>
      </c>
      <c r="O119" s="11" t="n"/>
    </row>
    <row r="120">
      <c r="A120" s="10" t="n"/>
      <c r="B120" s="11" t="n"/>
      <c r="C120" s="11" t="n"/>
      <c r="D120" s="11" t="n"/>
      <c r="E120" s="12" t="n"/>
      <c r="F120" s="12" t="n"/>
      <c r="G120" s="12" t="n"/>
      <c r="H120" s="13" t="n"/>
      <c r="I120" s="13" t="n"/>
      <c r="J120" s="11" t="n"/>
      <c r="K120" s="11" t="n"/>
      <c r="L120" s="14">
        <f>IF(AND($E120&lt;&gt;"",$F120&lt;&gt;"",$D120&lt;&gt;"",$H120&lt;&gt;""),($F120-$E120)*IF($C120="Short",-1,1)*$D120*$H120-IF($I120="",0,$I120),"")</f>
        <v/>
      </c>
      <c r="M120" s="15">
        <f>IF(AND($E120&lt;&gt;"",$G120&lt;&gt;"",$D120&lt;&gt;"",$H120&lt;&gt;""),ABS($E120-$G120)*$D120*$H120,"")</f>
        <v/>
      </c>
      <c r="N120" s="16">
        <f>IF(AND($L120&lt;&gt;"",$M120&lt;&gt;"",$M120&lt;&gt;0),$L120/$M120,"")</f>
        <v/>
      </c>
      <c r="O120" s="11" t="n"/>
    </row>
    <row r="121">
      <c r="A121" s="10" t="n"/>
      <c r="B121" s="11" t="n"/>
      <c r="C121" s="11" t="n"/>
      <c r="D121" s="11" t="n"/>
      <c r="E121" s="12" t="n"/>
      <c r="F121" s="12" t="n"/>
      <c r="G121" s="12" t="n"/>
      <c r="H121" s="13" t="n"/>
      <c r="I121" s="13" t="n"/>
      <c r="J121" s="11" t="n"/>
      <c r="K121" s="11" t="n"/>
      <c r="L121" s="14">
        <f>IF(AND($E121&lt;&gt;"",$F121&lt;&gt;"",$D121&lt;&gt;"",$H121&lt;&gt;""),($F121-$E121)*IF($C121="Short",-1,1)*$D121*$H121-IF($I121="",0,$I121),"")</f>
        <v/>
      </c>
      <c r="M121" s="15">
        <f>IF(AND($E121&lt;&gt;"",$G121&lt;&gt;"",$D121&lt;&gt;"",$H121&lt;&gt;""),ABS($E121-$G121)*$D121*$H121,"")</f>
        <v/>
      </c>
      <c r="N121" s="16">
        <f>IF(AND($L121&lt;&gt;"",$M121&lt;&gt;"",$M121&lt;&gt;0),$L121/$M121,"")</f>
        <v/>
      </c>
      <c r="O121" s="11" t="n"/>
    </row>
    <row r="122">
      <c r="A122" s="10" t="n"/>
      <c r="B122" s="11" t="n"/>
      <c r="C122" s="11" t="n"/>
      <c r="D122" s="11" t="n"/>
      <c r="E122" s="12" t="n"/>
      <c r="F122" s="12" t="n"/>
      <c r="G122" s="12" t="n"/>
      <c r="H122" s="13" t="n"/>
      <c r="I122" s="13" t="n"/>
      <c r="J122" s="11" t="n"/>
      <c r="K122" s="11" t="n"/>
      <c r="L122" s="14">
        <f>IF(AND($E122&lt;&gt;"",$F122&lt;&gt;"",$D122&lt;&gt;"",$H122&lt;&gt;""),($F122-$E122)*IF($C122="Short",-1,1)*$D122*$H122-IF($I122="",0,$I122),"")</f>
        <v/>
      </c>
      <c r="M122" s="15">
        <f>IF(AND($E122&lt;&gt;"",$G122&lt;&gt;"",$D122&lt;&gt;"",$H122&lt;&gt;""),ABS($E122-$G122)*$D122*$H122,"")</f>
        <v/>
      </c>
      <c r="N122" s="16">
        <f>IF(AND($L122&lt;&gt;"",$M122&lt;&gt;"",$M122&lt;&gt;0),$L122/$M122,"")</f>
        <v/>
      </c>
      <c r="O122" s="11" t="n"/>
    </row>
    <row r="123">
      <c r="A123" s="10" t="n"/>
      <c r="B123" s="11" t="n"/>
      <c r="C123" s="11" t="n"/>
      <c r="D123" s="11" t="n"/>
      <c r="E123" s="12" t="n"/>
      <c r="F123" s="12" t="n"/>
      <c r="G123" s="12" t="n"/>
      <c r="H123" s="13" t="n"/>
      <c r="I123" s="13" t="n"/>
      <c r="J123" s="11" t="n"/>
      <c r="K123" s="11" t="n"/>
      <c r="L123" s="14">
        <f>IF(AND($E123&lt;&gt;"",$F123&lt;&gt;"",$D123&lt;&gt;"",$H123&lt;&gt;""),($F123-$E123)*IF($C123="Short",-1,1)*$D123*$H123-IF($I123="",0,$I123),"")</f>
        <v/>
      </c>
      <c r="M123" s="15">
        <f>IF(AND($E123&lt;&gt;"",$G123&lt;&gt;"",$D123&lt;&gt;"",$H123&lt;&gt;""),ABS($E123-$G123)*$D123*$H123,"")</f>
        <v/>
      </c>
      <c r="N123" s="16">
        <f>IF(AND($L123&lt;&gt;"",$M123&lt;&gt;"",$M123&lt;&gt;0),$L123/$M123,"")</f>
        <v/>
      </c>
      <c r="O123" s="11" t="n"/>
    </row>
    <row r="124">
      <c r="A124" s="10" t="n"/>
      <c r="B124" s="11" t="n"/>
      <c r="C124" s="11" t="n"/>
      <c r="D124" s="11" t="n"/>
      <c r="E124" s="12" t="n"/>
      <c r="F124" s="12" t="n"/>
      <c r="G124" s="12" t="n"/>
      <c r="H124" s="13" t="n"/>
      <c r="I124" s="13" t="n"/>
      <c r="J124" s="11" t="n"/>
      <c r="K124" s="11" t="n"/>
      <c r="L124" s="14">
        <f>IF(AND($E124&lt;&gt;"",$F124&lt;&gt;"",$D124&lt;&gt;"",$H124&lt;&gt;""),($F124-$E124)*IF($C124="Short",-1,1)*$D124*$H124-IF($I124="",0,$I124),"")</f>
        <v/>
      </c>
      <c r="M124" s="15">
        <f>IF(AND($E124&lt;&gt;"",$G124&lt;&gt;"",$D124&lt;&gt;"",$H124&lt;&gt;""),ABS($E124-$G124)*$D124*$H124,"")</f>
        <v/>
      </c>
      <c r="N124" s="16">
        <f>IF(AND($L124&lt;&gt;"",$M124&lt;&gt;"",$M124&lt;&gt;0),$L124/$M124,"")</f>
        <v/>
      </c>
      <c r="O124" s="11" t="n"/>
    </row>
    <row r="125">
      <c r="A125" s="10" t="n"/>
      <c r="B125" s="11" t="n"/>
      <c r="C125" s="11" t="n"/>
      <c r="D125" s="11" t="n"/>
      <c r="E125" s="12" t="n"/>
      <c r="F125" s="12" t="n"/>
      <c r="G125" s="12" t="n"/>
      <c r="H125" s="13" t="n"/>
      <c r="I125" s="13" t="n"/>
      <c r="J125" s="11" t="n"/>
      <c r="K125" s="11" t="n"/>
      <c r="L125" s="14">
        <f>IF(AND($E125&lt;&gt;"",$F125&lt;&gt;"",$D125&lt;&gt;"",$H125&lt;&gt;""),($F125-$E125)*IF($C125="Short",-1,1)*$D125*$H125-IF($I125="",0,$I125),"")</f>
        <v/>
      </c>
      <c r="M125" s="15">
        <f>IF(AND($E125&lt;&gt;"",$G125&lt;&gt;"",$D125&lt;&gt;"",$H125&lt;&gt;""),ABS($E125-$G125)*$D125*$H125,"")</f>
        <v/>
      </c>
      <c r="N125" s="16">
        <f>IF(AND($L125&lt;&gt;"",$M125&lt;&gt;"",$M125&lt;&gt;0),$L125/$M125,"")</f>
        <v/>
      </c>
      <c r="O125" s="11" t="n"/>
    </row>
    <row r="126">
      <c r="A126" s="10" t="n"/>
      <c r="B126" s="11" t="n"/>
      <c r="C126" s="11" t="n"/>
      <c r="D126" s="11" t="n"/>
      <c r="E126" s="12" t="n"/>
      <c r="F126" s="12" t="n"/>
      <c r="G126" s="12" t="n"/>
      <c r="H126" s="13" t="n"/>
      <c r="I126" s="13" t="n"/>
      <c r="J126" s="11" t="n"/>
      <c r="K126" s="11" t="n"/>
      <c r="L126" s="14">
        <f>IF(AND($E126&lt;&gt;"",$F126&lt;&gt;"",$D126&lt;&gt;"",$H126&lt;&gt;""),($F126-$E126)*IF($C126="Short",-1,1)*$D126*$H126-IF($I126="",0,$I126),"")</f>
        <v/>
      </c>
      <c r="M126" s="15">
        <f>IF(AND($E126&lt;&gt;"",$G126&lt;&gt;"",$D126&lt;&gt;"",$H126&lt;&gt;""),ABS($E126-$G126)*$D126*$H126,"")</f>
        <v/>
      </c>
      <c r="N126" s="16">
        <f>IF(AND($L126&lt;&gt;"",$M126&lt;&gt;"",$M126&lt;&gt;0),$L126/$M126,"")</f>
        <v/>
      </c>
      <c r="O126" s="11" t="n"/>
    </row>
    <row r="127">
      <c r="A127" s="10" t="n"/>
      <c r="B127" s="11" t="n"/>
      <c r="C127" s="11" t="n"/>
      <c r="D127" s="11" t="n"/>
      <c r="E127" s="12" t="n"/>
      <c r="F127" s="12" t="n"/>
      <c r="G127" s="12" t="n"/>
      <c r="H127" s="13" t="n"/>
      <c r="I127" s="13" t="n"/>
      <c r="J127" s="11" t="n"/>
      <c r="K127" s="11" t="n"/>
      <c r="L127" s="14">
        <f>IF(AND($E127&lt;&gt;"",$F127&lt;&gt;"",$D127&lt;&gt;"",$H127&lt;&gt;""),($F127-$E127)*IF($C127="Short",-1,1)*$D127*$H127-IF($I127="",0,$I127),"")</f>
        <v/>
      </c>
      <c r="M127" s="15">
        <f>IF(AND($E127&lt;&gt;"",$G127&lt;&gt;"",$D127&lt;&gt;"",$H127&lt;&gt;""),ABS($E127-$G127)*$D127*$H127,"")</f>
        <v/>
      </c>
      <c r="N127" s="16">
        <f>IF(AND($L127&lt;&gt;"",$M127&lt;&gt;"",$M127&lt;&gt;0),$L127/$M127,"")</f>
        <v/>
      </c>
      <c r="O127" s="11" t="n"/>
    </row>
    <row r="128">
      <c r="A128" s="10" t="n"/>
      <c r="B128" s="11" t="n"/>
      <c r="C128" s="11" t="n"/>
      <c r="D128" s="11" t="n"/>
      <c r="E128" s="12" t="n"/>
      <c r="F128" s="12" t="n"/>
      <c r="G128" s="12" t="n"/>
      <c r="H128" s="13" t="n"/>
      <c r="I128" s="13" t="n"/>
      <c r="J128" s="11" t="n"/>
      <c r="K128" s="11" t="n"/>
      <c r="L128" s="14">
        <f>IF(AND($E128&lt;&gt;"",$F128&lt;&gt;"",$D128&lt;&gt;"",$H128&lt;&gt;""),($F128-$E128)*IF($C128="Short",-1,1)*$D128*$H128-IF($I128="",0,$I128),"")</f>
        <v/>
      </c>
      <c r="M128" s="15">
        <f>IF(AND($E128&lt;&gt;"",$G128&lt;&gt;"",$D128&lt;&gt;"",$H128&lt;&gt;""),ABS($E128-$G128)*$D128*$H128,"")</f>
        <v/>
      </c>
      <c r="N128" s="16">
        <f>IF(AND($L128&lt;&gt;"",$M128&lt;&gt;"",$M128&lt;&gt;0),$L128/$M128,"")</f>
        <v/>
      </c>
      <c r="O128" s="11" t="n"/>
    </row>
    <row r="129">
      <c r="A129" s="10" t="n"/>
      <c r="B129" s="11" t="n"/>
      <c r="C129" s="11" t="n"/>
      <c r="D129" s="11" t="n"/>
      <c r="E129" s="12" t="n"/>
      <c r="F129" s="12" t="n"/>
      <c r="G129" s="12" t="n"/>
      <c r="H129" s="13" t="n"/>
      <c r="I129" s="13" t="n"/>
      <c r="J129" s="11" t="n"/>
      <c r="K129" s="11" t="n"/>
      <c r="L129" s="14">
        <f>IF(AND($E129&lt;&gt;"",$F129&lt;&gt;"",$D129&lt;&gt;"",$H129&lt;&gt;""),($F129-$E129)*IF($C129="Short",-1,1)*$D129*$H129-IF($I129="",0,$I129),"")</f>
        <v/>
      </c>
      <c r="M129" s="15">
        <f>IF(AND($E129&lt;&gt;"",$G129&lt;&gt;"",$D129&lt;&gt;"",$H129&lt;&gt;""),ABS($E129-$G129)*$D129*$H129,"")</f>
        <v/>
      </c>
      <c r="N129" s="16">
        <f>IF(AND($L129&lt;&gt;"",$M129&lt;&gt;"",$M129&lt;&gt;0),$L129/$M129,"")</f>
        <v/>
      </c>
      <c r="O129" s="11" t="n"/>
    </row>
    <row r="130">
      <c r="A130" s="10" t="n"/>
      <c r="B130" s="11" t="n"/>
      <c r="C130" s="11" t="n"/>
      <c r="D130" s="11" t="n"/>
      <c r="E130" s="12" t="n"/>
      <c r="F130" s="12" t="n"/>
      <c r="G130" s="12" t="n"/>
      <c r="H130" s="13" t="n"/>
      <c r="I130" s="13" t="n"/>
      <c r="J130" s="11" t="n"/>
      <c r="K130" s="11" t="n"/>
      <c r="L130" s="14">
        <f>IF(AND($E130&lt;&gt;"",$F130&lt;&gt;"",$D130&lt;&gt;"",$H130&lt;&gt;""),($F130-$E130)*IF($C130="Short",-1,1)*$D130*$H130-IF($I130="",0,$I130),"")</f>
        <v/>
      </c>
      <c r="M130" s="15">
        <f>IF(AND($E130&lt;&gt;"",$G130&lt;&gt;"",$D130&lt;&gt;"",$H130&lt;&gt;""),ABS($E130-$G130)*$D130*$H130,"")</f>
        <v/>
      </c>
      <c r="N130" s="16">
        <f>IF(AND($L130&lt;&gt;"",$M130&lt;&gt;"",$M130&lt;&gt;0),$L130/$M130,"")</f>
        <v/>
      </c>
      <c r="O130" s="11" t="n"/>
    </row>
    <row r="131">
      <c r="A131" s="10" t="n"/>
      <c r="B131" s="11" t="n"/>
      <c r="C131" s="11" t="n"/>
      <c r="D131" s="11" t="n"/>
      <c r="E131" s="12" t="n"/>
      <c r="F131" s="12" t="n"/>
      <c r="G131" s="12" t="n"/>
      <c r="H131" s="13" t="n"/>
      <c r="I131" s="13" t="n"/>
      <c r="J131" s="11" t="n"/>
      <c r="K131" s="11" t="n"/>
      <c r="L131" s="14">
        <f>IF(AND($E131&lt;&gt;"",$F131&lt;&gt;"",$D131&lt;&gt;"",$H131&lt;&gt;""),($F131-$E131)*IF($C131="Short",-1,1)*$D131*$H131-IF($I131="",0,$I131),"")</f>
        <v/>
      </c>
      <c r="M131" s="15">
        <f>IF(AND($E131&lt;&gt;"",$G131&lt;&gt;"",$D131&lt;&gt;"",$H131&lt;&gt;""),ABS($E131-$G131)*$D131*$H131,"")</f>
        <v/>
      </c>
      <c r="N131" s="16">
        <f>IF(AND($L131&lt;&gt;"",$M131&lt;&gt;"",$M131&lt;&gt;0),$L131/$M131,"")</f>
        <v/>
      </c>
      <c r="O131" s="11" t="n"/>
    </row>
    <row r="132">
      <c r="A132" s="10" t="n"/>
      <c r="B132" s="11" t="n"/>
      <c r="C132" s="11" t="n"/>
      <c r="D132" s="11" t="n"/>
      <c r="E132" s="12" t="n"/>
      <c r="F132" s="12" t="n"/>
      <c r="G132" s="12" t="n"/>
      <c r="H132" s="13" t="n"/>
      <c r="I132" s="13" t="n"/>
      <c r="J132" s="11" t="n"/>
      <c r="K132" s="11" t="n"/>
      <c r="L132" s="14">
        <f>IF(AND($E132&lt;&gt;"",$F132&lt;&gt;"",$D132&lt;&gt;"",$H132&lt;&gt;""),($F132-$E132)*IF($C132="Short",-1,1)*$D132*$H132-IF($I132="",0,$I132),"")</f>
        <v/>
      </c>
      <c r="M132" s="15">
        <f>IF(AND($E132&lt;&gt;"",$G132&lt;&gt;"",$D132&lt;&gt;"",$H132&lt;&gt;""),ABS($E132-$G132)*$D132*$H132,"")</f>
        <v/>
      </c>
      <c r="N132" s="16">
        <f>IF(AND($L132&lt;&gt;"",$M132&lt;&gt;"",$M132&lt;&gt;0),$L132/$M132,"")</f>
        <v/>
      </c>
      <c r="O132" s="11" t="n"/>
    </row>
    <row r="133">
      <c r="A133" s="10" t="n"/>
      <c r="B133" s="11" t="n"/>
      <c r="C133" s="11" t="n"/>
      <c r="D133" s="11" t="n"/>
      <c r="E133" s="12" t="n"/>
      <c r="F133" s="12" t="n"/>
      <c r="G133" s="12" t="n"/>
      <c r="H133" s="13" t="n"/>
      <c r="I133" s="13" t="n"/>
      <c r="J133" s="11" t="n"/>
      <c r="K133" s="11" t="n"/>
      <c r="L133" s="14">
        <f>IF(AND($E133&lt;&gt;"",$F133&lt;&gt;"",$D133&lt;&gt;"",$H133&lt;&gt;""),($F133-$E133)*IF($C133="Short",-1,1)*$D133*$H133-IF($I133="",0,$I133),"")</f>
        <v/>
      </c>
      <c r="M133" s="15">
        <f>IF(AND($E133&lt;&gt;"",$G133&lt;&gt;"",$D133&lt;&gt;"",$H133&lt;&gt;""),ABS($E133-$G133)*$D133*$H133,"")</f>
        <v/>
      </c>
      <c r="N133" s="16">
        <f>IF(AND($L133&lt;&gt;"",$M133&lt;&gt;"",$M133&lt;&gt;0),$L133/$M133,"")</f>
        <v/>
      </c>
      <c r="O133" s="11" t="n"/>
    </row>
    <row r="134">
      <c r="A134" s="10" t="n"/>
      <c r="B134" s="11" t="n"/>
      <c r="C134" s="11" t="n"/>
      <c r="D134" s="11" t="n"/>
      <c r="E134" s="12" t="n"/>
      <c r="F134" s="12" t="n"/>
      <c r="G134" s="12" t="n"/>
      <c r="H134" s="13" t="n"/>
      <c r="I134" s="13" t="n"/>
      <c r="J134" s="11" t="n"/>
      <c r="K134" s="11" t="n"/>
      <c r="L134" s="14">
        <f>IF(AND($E134&lt;&gt;"",$F134&lt;&gt;"",$D134&lt;&gt;"",$H134&lt;&gt;""),($F134-$E134)*IF($C134="Short",-1,1)*$D134*$H134-IF($I134="",0,$I134),"")</f>
        <v/>
      </c>
      <c r="M134" s="15">
        <f>IF(AND($E134&lt;&gt;"",$G134&lt;&gt;"",$D134&lt;&gt;"",$H134&lt;&gt;""),ABS($E134-$G134)*$D134*$H134,"")</f>
        <v/>
      </c>
      <c r="N134" s="16">
        <f>IF(AND($L134&lt;&gt;"",$M134&lt;&gt;"",$M134&lt;&gt;0),$L134/$M134,"")</f>
        <v/>
      </c>
      <c r="O134" s="11" t="n"/>
    </row>
    <row r="135">
      <c r="A135" s="10" t="n"/>
      <c r="B135" s="11" t="n"/>
      <c r="C135" s="11" t="n"/>
      <c r="D135" s="11" t="n"/>
      <c r="E135" s="12" t="n"/>
      <c r="F135" s="12" t="n"/>
      <c r="G135" s="12" t="n"/>
      <c r="H135" s="13" t="n"/>
      <c r="I135" s="13" t="n"/>
      <c r="J135" s="11" t="n"/>
      <c r="K135" s="11" t="n"/>
      <c r="L135" s="14">
        <f>IF(AND($E135&lt;&gt;"",$F135&lt;&gt;"",$D135&lt;&gt;"",$H135&lt;&gt;""),($F135-$E135)*IF($C135="Short",-1,1)*$D135*$H135-IF($I135="",0,$I135),"")</f>
        <v/>
      </c>
      <c r="M135" s="15">
        <f>IF(AND($E135&lt;&gt;"",$G135&lt;&gt;"",$D135&lt;&gt;"",$H135&lt;&gt;""),ABS($E135-$G135)*$D135*$H135,"")</f>
        <v/>
      </c>
      <c r="N135" s="16">
        <f>IF(AND($L135&lt;&gt;"",$M135&lt;&gt;"",$M135&lt;&gt;0),$L135/$M135,"")</f>
        <v/>
      </c>
      <c r="O135" s="11" t="n"/>
    </row>
    <row r="136">
      <c r="A136" s="10" t="n"/>
      <c r="B136" s="11" t="n"/>
      <c r="C136" s="11" t="n"/>
      <c r="D136" s="11" t="n"/>
      <c r="E136" s="12" t="n"/>
      <c r="F136" s="12" t="n"/>
      <c r="G136" s="12" t="n"/>
      <c r="H136" s="13" t="n"/>
      <c r="I136" s="13" t="n"/>
      <c r="J136" s="11" t="n"/>
      <c r="K136" s="11" t="n"/>
      <c r="L136" s="14">
        <f>IF(AND($E136&lt;&gt;"",$F136&lt;&gt;"",$D136&lt;&gt;"",$H136&lt;&gt;""),($F136-$E136)*IF($C136="Short",-1,1)*$D136*$H136-IF($I136="",0,$I136),"")</f>
        <v/>
      </c>
      <c r="M136" s="15">
        <f>IF(AND($E136&lt;&gt;"",$G136&lt;&gt;"",$D136&lt;&gt;"",$H136&lt;&gt;""),ABS($E136-$G136)*$D136*$H136,"")</f>
        <v/>
      </c>
      <c r="N136" s="16">
        <f>IF(AND($L136&lt;&gt;"",$M136&lt;&gt;"",$M136&lt;&gt;0),$L136/$M136,"")</f>
        <v/>
      </c>
      <c r="O136" s="11" t="n"/>
    </row>
    <row r="137">
      <c r="A137" s="10" t="n"/>
      <c r="B137" s="11" t="n"/>
      <c r="C137" s="11" t="n"/>
      <c r="D137" s="11" t="n"/>
      <c r="E137" s="12" t="n"/>
      <c r="F137" s="12" t="n"/>
      <c r="G137" s="12" t="n"/>
      <c r="H137" s="13" t="n"/>
      <c r="I137" s="13" t="n"/>
      <c r="J137" s="11" t="n"/>
      <c r="K137" s="11" t="n"/>
      <c r="L137" s="14">
        <f>IF(AND($E137&lt;&gt;"",$F137&lt;&gt;"",$D137&lt;&gt;"",$H137&lt;&gt;""),($F137-$E137)*IF($C137="Short",-1,1)*$D137*$H137-IF($I137="",0,$I137),"")</f>
        <v/>
      </c>
      <c r="M137" s="15">
        <f>IF(AND($E137&lt;&gt;"",$G137&lt;&gt;"",$D137&lt;&gt;"",$H137&lt;&gt;""),ABS($E137-$G137)*$D137*$H137,"")</f>
        <v/>
      </c>
      <c r="N137" s="16">
        <f>IF(AND($L137&lt;&gt;"",$M137&lt;&gt;"",$M137&lt;&gt;0),$L137/$M137,"")</f>
        <v/>
      </c>
      <c r="O137" s="11" t="n"/>
    </row>
    <row r="138">
      <c r="A138" s="10" t="n"/>
      <c r="B138" s="11" t="n"/>
      <c r="C138" s="11" t="n"/>
      <c r="D138" s="11" t="n"/>
      <c r="E138" s="12" t="n"/>
      <c r="F138" s="12" t="n"/>
      <c r="G138" s="12" t="n"/>
      <c r="H138" s="13" t="n"/>
      <c r="I138" s="13" t="n"/>
      <c r="J138" s="11" t="n"/>
      <c r="K138" s="11" t="n"/>
      <c r="L138" s="14">
        <f>IF(AND($E138&lt;&gt;"",$F138&lt;&gt;"",$D138&lt;&gt;"",$H138&lt;&gt;""),($F138-$E138)*IF($C138="Short",-1,1)*$D138*$H138-IF($I138="",0,$I138),"")</f>
        <v/>
      </c>
      <c r="M138" s="15">
        <f>IF(AND($E138&lt;&gt;"",$G138&lt;&gt;"",$D138&lt;&gt;"",$H138&lt;&gt;""),ABS($E138-$G138)*$D138*$H138,"")</f>
        <v/>
      </c>
      <c r="N138" s="16">
        <f>IF(AND($L138&lt;&gt;"",$M138&lt;&gt;"",$M138&lt;&gt;0),$L138/$M138,"")</f>
        <v/>
      </c>
      <c r="O138" s="11" t="n"/>
    </row>
    <row r="139">
      <c r="A139" s="10" t="n"/>
      <c r="B139" s="11" t="n"/>
      <c r="C139" s="11" t="n"/>
      <c r="D139" s="11" t="n"/>
      <c r="E139" s="12" t="n"/>
      <c r="F139" s="12" t="n"/>
      <c r="G139" s="12" t="n"/>
      <c r="H139" s="13" t="n"/>
      <c r="I139" s="13" t="n"/>
      <c r="J139" s="11" t="n"/>
      <c r="K139" s="11" t="n"/>
      <c r="L139" s="14">
        <f>IF(AND($E139&lt;&gt;"",$F139&lt;&gt;"",$D139&lt;&gt;"",$H139&lt;&gt;""),($F139-$E139)*IF($C139="Short",-1,1)*$D139*$H139-IF($I139="",0,$I139),"")</f>
        <v/>
      </c>
      <c r="M139" s="15">
        <f>IF(AND($E139&lt;&gt;"",$G139&lt;&gt;"",$D139&lt;&gt;"",$H139&lt;&gt;""),ABS($E139-$G139)*$D139*$H139,"")</f>
        <v/>
      </c>
      <c r="N139" s="16">
        <f>IF(AND($L139&lt;&gt;"",$M139&lt;&gt;"",$M139&lt;&gt;0),$L139/$M139,"")</f>
        <v/>
      </c>
      <c r="O139" s="11" t="n"/>
    </row>
    <row r="140">
      <c r="A140" s="10" t="n"/>
      <c r="B140" s="11" t="n"/>
      <c r="C140" s="11" t="n"/>
      <c r="D140" s="11" t="n"/>
      <c r="E140" s="12" t="n"/>
      <c r="F140" s="12" t="n"/>
      <c r="G140" s="12" t="n"/>
      <c r="H140" s="13" t="n"/>
      <c r="I140" s="13" t="n"/>
      <c r="J140" s="11" t="n"/>
      <c r="K140" s="11" t="n"/>
      <c r="L140" s="14">
        <f>IF(AND($E140&lt;&gt;"",$F140&lt;&gt;"",$D140&lt;&gt;"",$H140&lt;&gt;""),($F140-$E140)*IF($C140="Short",-1,1)*$D140*$H140-IF($I140="",0,$I140),"")</f>
        <v/>
      </c>
      <c r="M140" s="15">
        <f>IF(AND($E140&lt;&gt;"",$G140&lt;&gt;"",$D140&lt;&gt;"",$H140&lt;&gt;""),ABS($E140-$G140)*$D140*$H140,"")</f>
        <v/>
      </c>
      <c r="N140" s="16">
        <f>IF(AND($L140&lt;&gt;"",$M140&lt;&gt;"",$M140&lt;&gt;0),$L140/$M140,"")</f>
        <v/>
      </c>
      <c r="O140" s="11" t="n"/>
    </row>
    <row r="141">
      <c r="A141" s="10" t="n"/>
      <c r="B141" s="11" t="n"/>
      <c r="C141" s="11" t="n"/>
      <c r="D141" s="11" t="n"/>
      <c r="E141" s="12" t="n"/>
      <c r="F141" s="12" t="n"/>
      <c r="G141" s="12" t="n"/>
      <c r="H141" s="13" t="n"/>
      <c r="I141" s="13" t="n"/>
      <c r="J141" s="11" t="n"/>
      <c r="K141" s="11" t="n"/>
      <c r="L141" s="14">
        <f>IF(AND($E141&lt;&gt;"",$F141&lt;&gt;"",$D141&lt;&gt;"",$H141&lt;&gt;""),($F141-$E141)*IF($C141="Short",-1,1)*$D141*$H141-IF($I141="",0,$I141),"")</f>
        <v/>
      </c>
      <c r="M141" s="15">
        <f>IF(AND($E141&lt;&gt;"",$G141&lt;&gt;"",$D141&lt;&gt;"",$H141&lt;&gt;""),ABS($E141-$G141)*$D141*$H141,"")</f>
        <v/>
      </c>
      <c r="N141" s="16">
        <f>IF(AND($L141&lt;&gt;"",$M141&lt;&gt;"",$M141&lt;&gt;0),$L141/$M141,"")</f>
        <v/>
      </c>
      <c r="O141" s="11" t="n"/>
    </row>
    <row r="142">
      <c r="A142" s="10" t="n"/>
      <c r="B142" s="11" t="n"/>
      <c r="C142" s="11" t="n"/>
      <c r="D142" s="11" t="n"/>
      <c r="E142" s="12" t="n"/>
      <c r="F142" s="12" t="n"/>
      <c r="G142" s="12" t="n"/>
      <c r="H142" s="13" t="n"/>
      <c r="I142" s="13" t="n"/>
      <c r="J142" s="11" t="n"/>
      <c r="K142" s="11" t="n"/>
      <c r="L142" s="14">
        <f>IF(AND($E142&lt;&gt;"",$F142&lt;&gt;"",$D142&lt;&gt;"",$H142&lt;&gt;""),($F142-$E142)*IF($C142="Short",-1,1)*$D142*$H142-IF($I142="",0,$I142),"")</f>
        <v/>
      </c>
      <c r="M142" s="15">
        <f>IF(AND($E142&lt;&gt;"",$G142&lt;&gt;"",$D142&lt;&gt;"",$H142&lt;&gt;""),ABS($E142-$G142)*$D142*$H142,"")</f>
        <v/>
      </c>
      <c r="N142" s="16">
        <f>IF(AND($L142&lt;&gt;"",$M142&lt;&gt;"",$M142&lt;&gt;0),$L142/$M142,"")</f>
        <v/>
      </c>
      <c r="O142" s="11" t="n"/>
    </row>
    <row r="143">
      <c r="A143" s="10" t="n"/>
      <c r="B143" s="11" t="n"/>
      <c r="C143" s="11" t="n"/>
      <c r="D143" s="11" t="n"/>
      <c r="E143" s="12" t="n"/>
      <c r="F143" s="12" t="n"/>
      <c r="G143" s="12" t="n"/>
      <c r="H143" s="13" t="n"/>
      <c r="I143" s="13" t="n"/>
      <c r="J143" s="11" t="n"/>
      <c r="K143" s="11" t="n"/>
      <c r="L143" s="14">
        <f>IF(AND($E143&lt;&gt;"",$F143&lt;&gt;"",$D143&lt;&gt;"",$H143&lt;&gt;""),($F143-$E143)*IF($C143="Short",-1,1)*$D143*$H143-IF($I143="",0,$I143),"")</f>
        <v/>
      </c>
      <c r="M143" s="15">
        <f>IF(AND($E143&lt;&gt;"",$G143&lt;&gt;"",$D143&lt;&gt;"",$H143&lt;&gt;""),ABS($E143-$G143)*$D143*$H143,"")</f>
        <v/>
      </c>
      <c r="N143" s="16">
        <f>IF(AND($L143&lt;&gt;"",$M143&lt;&gt;"",$M143&lt;&gt;0),$L143/$M143,"")</f>
        <v/>
      </c>
      <c r="O143" s="11" t="n"/>
    </row>
    <row r="144">
      <c r="A144" s="10" t="n"/>
      <c r="B144" s="11" t="n"/>
      <c r="C144" s="11" t="n"/>
      <c r="D144" s="11" t="n"/>
      <c r="E144" s="12" t="n"/>
      <c r="F144" s="12" t="n"/>
      <c r="G144" s="12" t="n"/>
      <c r="H144" s="13" t="n"/>
      <c r="I144" s="13" t="n"/>
      <c r="J144" s="11" t="n"/>
      <c r="K144" s="11" t="n"/>
      <c r="L144" s="14">
        <f>IF(AND($E144&lt;&gt;"",$F144&lt;&gt;"",$D144&lt;&gt;"",$H144&lt;&gt;""),($F144-$E144)*IF($C144="Short",-1,1)*$D144*$H144-IF($I144="",0,$I144),"")</f>
        <v/>
      </c>
      <c r="M144" s="15">
        <f>IF(AND($E144&lt;&gt;"",$G144&lt;&gt;"",$D144&lt;&gt;"",$H144&lt;&gt;""),ABS($E144-$G144)*$D144*$H144,"")</f>
        <v/>
      </c>
      <c r="N144" s="16">
        <f>IF(AND($L144&lt;&gt;"",$M144&lt;&gt;"",$M144&lt;&gt;0),$L144/$M144,"")</f>
        <v/>
      </c>
      <c r="O144" s="11" t="n"/>
    </row>
    <row r="145">
      <c r="A145" s="10" t="n"/>
      <c r="B145" s="11" t="n"/>
      <c r="C145" s="11" t="n"/>
      <c r="D145" s="11" t="n"/>
      <c r="E145" s="12" t="n"/>
      <c r="F145" s="12" t="n"/>
      <c r="G145" s="12" t="n"/>
      <c r="H145" s="13" t="n"/>
      <c r="I145" s="13" t="n"/>
      <c r="J145" s="11" t="n"/>
      <c r="K145" s="11" t="n"/>
      <c r="L145" s="14">
        <f>IF(AND($E145&lt;&gt;"",$F145&lt;&gt;"",$D145&lt;&gt;"",$H145&lt;&gt;""),($F145-$E145)*IF($C145="Short",-1,1)*$D145*$H145-IF($I145="",0,$I145),"")</f>
        <v/>
      </c>
      <c r="M145" s="15">
        <f>IF(AND($E145&lt;&gt;"",$G145&lt;&gt;"",$D145&lt;&gt;"",$H145&lt;&gt;""),ABS($E145-$G145)*$D145*$H145,"")</f>
        <v/>
      </c>
      <c r="N145" s="16">
        <f>IF(AND($L145&lt;&gt;"",$M145&lt;&gt;"",$M145&lt;&gt;0),$L145/$M145,"")</f>
        <v/>
      </c>
      <c r="O145" s="11" t="n"/>
    </row>
    <row r="146">
      <c r="A146" s="10" t="n"/>
      <c r="B146" s="11" t="n"/>
      <c r="C146" s="11" t="n"/>
      <c r="D146" s="11" t="n"/>
      <c r="E146" s="12" t="n"/>
      <c r="F146" s="12" t="n"/>
      <c r="G146" s="12" t="n"/>
      <c r="H146" s="13" t="n"/>
      <c r="I146" s="13" t="n"/>
      <c r="J146" s="11" t="n"/>
      <c r="K146" s="11" t="n"/>
      <c r="L146" s="14">
        <f>IF(AND($E146&lt;&gt;"",$F146&lt;&gt;"",$D146&lt;&gt;"",$H146&lt;&gt;""),($F146-$E146)*IF($C146="Short",-1,1)*$D146*$H146-IF($I146="",0,$I146),"")</f>
        <v/>
      </c>
      <c r="M146" s="15">
        <f>IF(AND($E146&lt;&gt;"",$G146&lt;&gt;"",$D146&lt;&gt;"",$H146&lt;&gt;""),ABS($E146-$G146)*$D146*$H146,"")</f>
        <v/>
      </c>
      <c r="N146" s="16">
        <f>IF(AND($L146&lt;&gt;"",$M146&lt;&gt;"",$M146&lt;&gt;0),$L146/$M146,"")</f>
        <v/>
      </c>
      <c r="O146" s="11" t="n"/>
    </row>
    <row r="147">
      <c r="A147" s="10" t="n"/>
      <c r="B147" s="11" t="n"/>
      <c r="C147" s="11" t="n"/>
      <c r="D147" s="11" t="n"/>
      <c r="E147" s="12" t="n"/>
      <c r="F147" s="12" t="n"/>
      <c r="G147" s="12" t="n"/>
      <c r="H147" s="13" t="n"/>
      <c r="I147" s="13" t="n"/>
      <c r="J147" s="11" t="n"/>
      <c r="K147" s="11" t="n"/>
      <c r="L147" s="14">
        <f>IF(AND($E147&lt;&gt;"",$F147&lt;&gt;"",$D147&lt;&gt;"",$H147&lt;&gt;""),($F147-$E147)*IF($C147="Short",-1,1)*$D147*$H147-IF($I147="",0,$I147),"")</f>
        <v/>
      </c>
      <c r="M147" s="15">
        <f>IF(AND($E147&lt;&gt;"",$G147&lt;&gt;"",$D147&lt;&gt;"",$H147&lt;&gt;""),ABS($E147-$G147)*$D147*$H147,"")</f>
        <v/>
      </c>
      <c r="N147" s="16">
        <f>IF(AND($L147&lt;&gt;"",$M147&lt;&gt;"",$M147&lt;&gt;0),$L147/$M147,"")</f>
        <v/>
      </c>
      <c r="O147" s="11" t="n"/>
    </row>
    <row r="148">
      <c r="A148" s="10" t="n"/>
      <c r="B148" s="11" t="n"/>
      <c r="C148" s="11" t="n"/>
      <c r="D148" s="11" t="n"/>
      <c r="E148" s="12" t="n"/>
      <c r="F148" s="12" t="n"/>
      <c r="G148" s="12" t="n"/>
      <c r="H148" s="13" t="n"/>
      <c r="I148" s="13" t="n"/>
      <c r="J148" s="11" t="n"/>
      <c r="K148" s="11" t="n"/>
      <c r="L148" s="14">
        <f>IF(AND($E148&lt;&gt;"",$F148&lt;&gt;"",$D148&lt;&gt;"",$H148&lt;&gt;""),($F148-$E148)*IF($C148="Short",-1,1)*$D148*$H148-IF($I148="",0,$I148),"")</f>
        <v/>
      </c>
      <c r="M148" s="15">
        <f>IF(AND($E148&lt;&gt;"",$G148&lt;&gt;"",$D148&lt;&gt;"",$H148&lt;&gt;""),ABS($E148-$G148)*$D148*$H148,"")</f>
        <v/>
      </c>
      <c r="N148" s="16">
        <f>IF(AND($L148&lt;&gt;"",$M148&lt;&gt;"",$M148&lt;&gt;0),$L148/$M148,"")</f>
        <v/>
      </c>
      <c r="O148" s="11" t="n"/>
    </row>
    <row r="149">
      <c r="A149" s="10" t="n"/>
      <c r="B149" s="11" t="n"/>
      <c r="C149" s="11" t="n"/>
      <c r="D149" s="11" t="n"/>
      <c r="E149" s="12" t="n"/>
      <c r="F149" s="12" t="n"/>
      <c r="G149" s="12" t="n"/>
      <c r="H149" s="13" t="n"/>
      <c r="I149" s="13" t="n"/>
      <c r="J149" s="11" t="n"/>
      <c r="K149" s="11" t="n"/>
      <c r="L149" s="14">
        <f>IF(AND($E149&lt;&gt;"",$F149&lt;&gt;"",$D149&lt;&gt;"",$H149&lt;&gt;""),($F149-$E149)*IF($C149="Short",-1,1)*$D149*$H149-IF($I149="",0,$I149),"")</f>
        <v/>
      </c>
      <c r="M149" s="15">
        <f>IF(AND($E149&lt;&gt;"",$G149&lt;&gt;"",$D149&lt;&gt;"",$H149&lt;&gt;""),ABS($E149-$G149)*$D149*$H149,"")</f>
        <v/>
      </c>
      <c r="N149" s="16">
        <f>IF(AND($L149&lt;&gt;"",$M149&lt;&gt;"",$M149&lt;&gt;0),$L149/$M149,"")</f>
        <v/>
      </c>
      <c r="O149" s="11" t="n"/>
    </row>
    <row r="150">
      <c r="A150" s="10" t="n"/>
      <c r="B150" s="11" t="n"/>
      <c r="C150" s="11" t="n"/>
      <c r="D150" s="11" t="n"/>
      <c r="E150" s="12" t="n"/>
      <c r="F150" s="12" t="n"/>
      <c r="G150" s="12" t="n"/>
      <c r="H150" s="13" t="n"/>
      <c r="I150" s="13" t="n"/>
      <c r="J150" s="11" t="n"/>
      <c r="K150" s="11" t="n"/>
      <c r="L150" s="14">
        <f>IF(AND($E150&lt;&gt;"",$F150&lt;&gt;"",$D150&lt;&gt;"",$H150&lt;&gt;""),($F150-$E150)*IF($C150="Short",-1,1)*$D150*$H150-IF($I150="",0,$I150),"")</f>
        <v/>
      </c>
      <c r="M150" s="15">
        <f>IF(AND($E150&lt;&gt;"",$G150&lt;&gt;"",$D150&lt;&gt;"",$H150&lt;&gt;""),ABS($E150-$G150)*$D150*$H150,"")</f>
        <v/>
      </c>
      <c r="N150" s="16">
        <f>IF(AND($L150&lt;&gt;"",$M150&lt;&gt;"",$M150&lt;&gt;0),$L150/$M150,"")</f>
        <v/>
      </c>
      <c r="O150" s="11" t="n"/>
    </row>
    <row r="151">
      <c r="A151" s="10" t="n"/>
      <c r="B151" s="11" t="n"/>
      <c r="C151" s="11" t="n"/>
      <c r="D151" s="11" t="n"/>
      <c r="E151" s="12" t="n"/>
      <c r="F151" s="12" t="n"/>
      <c r="G151" s="12" t="n"/>
      <c r="H151" s="13" t="n"/>
      <c r="I151" s="13" t="n"/>
      <c r="J151" s="11" t="n"/>
      <c r="K151" s="11" t="n"/>
      <c r="L151" s="14">
        <f>IF(AND($E151&lt;&gt;"",$F151&lt;&gt;"",$D151&lt;&gt;"",$H151&lt;&gt;""),($F151-$E151)*IF($C151="Short",-1,1)*$D151*$H151-IF($I151="",0,$I151),"")</f>
        <v/>
      </c>
      <c r="M151" s="15">
        <f>IF(AND($E151&lt;&gt;"",$G151&lt;&gt;"",$D151&lt;&gt;"",$H151&lt;&gt;""),ABS($E151-$G151)*$D151*$H151,"")</f>
        <v/>
      </c>
      <c r="N151" s="16">
        <f>IF(AND($L151&lt;&gt;"",$M151&lt;&gt;"",$M151&lt;&gt;0),$L151/$M151,"")</f>
        <v/>
      </c>
      <c r="O151" s="11" t="n"/>
    </row>
    <row r="152">
      <c r="A152" s="10" t="n"/>
      <c r="B152" s="11" t="n"/>
      <c r="C152" s="11" t="n"/>
      <c r="D152" s="11" t="n"/>
      <c r="E152" s="12" t="n"/>
      <c r="F152" s="12" t="n"/>
      <c r="G152" s="12" t="n"/>
      <c r="H152" s="13" t="n"/>
      <c r="I152" s="13" t="n"/>
      <c r="J152" s="11" t="n"/>
      <c r="K152" s="11" t="n"/>
      <c r="L152" s="14">
        <f>IF(AND($E152&lt;&gt;"",$F152&lt;&gt;"",$D152&lt;&gt;"",$H152&lt;&gt;""),($F152-$E152)*IF($C152="Short",-1,1)*$D152*$H152-IF($I152="",0,$I152),"")</f>
        <v/>
      </c>
      <c r="M152" s="15">
        <f>IF(AND($E152&lt;&gt;"",$G152&lt;&gt;"",$D152&lt;&gt;"",$H152&lt;&gt;""),ABS($E152-$G152)*$D152*$H152,"")</f>
        <v/>
      </c>
      <c r="N152" s="16">
        <f>IF(AND($L152&lt;&gt;"",$M152&lt;&gt;"",$M152&lt;&gt;0),$L152/$M152,"")</f>
        <v/>
      </c>
      <c r="O152" s="11" t="n"/>
    </row>
    <row r="153">
      <c r="A153" s="10" t="n"/>
      <c r="B153" s="11" t="n"/>
      <c r="C153" s="11" t="n"/>
      <c r="D153" s="11" t="n"/>
      <c r="E153" s="12" t="n"/>
      <c r="F153" s="12" t="n"/>
      <c r="G153" s="12" t="n"/>
      <c r="H153" s="13" t="n"/>
      <c r="I153" s="13" t="n"/>
      <c r="J153" s="11" t="n"/>
      <c r="K153" s="11" t="n"/>
      <c r="L153" s="14">
        <f>IF(AND($E153&lt;&gt;"",$F153&lt;&gt;"",$D153&lt;&gt;"",$H153&lt;&gt;""),($F153-$E153)*IF($C153="Short",-1,1)*$D153*$H153-IF($I153="",0,$I153),"")</f>
        <v/>
      </c>
      <c r="M153" s="15">
        <f>IF(AND($E153&lt;&gt;"",$G153&lt;&gt;"",$D153&lt;&gt;"",$H153&lt;&gt;""),ABS($E153-$G153)*$D153*$H153,"")</f>
        <v/>
      </c>
      <c r="N153" s="16">
        <f>IF(AND($L153&lt;&gt;"",$M153&lt;&gt;"",$M153&lt;&gt;0),$L153/$M153,"")</f>
        <v/>
      </c>
      <c r="O153" s="11" t="n"/>
    </row>
    <row r="154">
      <c r="A154" s="10" t="n"/>
      <c r="B154" s="11" t="n"/>
      <c r="C154" s="11" t="n"/>
      <c r="D154" s="11" t="n"/>
      <c r="E154" s="12" t="n"/>
      <c r="F154" s="12" t="n"/>
      <c r="G154" s="12" t="n"/>
      <c r="H154" s="13" t="n"/>
      <c r="I154" s="13" t="n"/>
      <c r="J154" s="11" t="n"/>
      <c r="K154" s="11" t="n"/>
      <c r="L154" s="14">
        <f>IF(AND($E154&lt;&gt;"",$F154&lt;&gt;"",$D154&lt;&gt;"",$H154&lt;&gt;""),($F154-$E154)*IF($C154="Short",-1,1)*$D154*$H154-IF($I154="",0,$I154),"")</f>
        <v/>
      </c>
      <c r="M154" s="15">
        <f>IF(AND($E154&lt;&gt;"",$G154&lt;&gt;"",$D154&lt;&gt;"",$H154&lt;&gt;""),ABS($E154-$G154)*$D154*$H154,"")</f>
        <v/>
      </c>
      <c r="N154" s="16">
        <f>IF(AND($L154&lt;&gt;"",$M154&lt;&gt;"",$M154&lt;&gt;0),$L154/$M154,"")</f>
        <v/>
      </c>
      <c r="O154" s="11" t="n"/>
    </row>
    <row r="155">
      <c r="A155" s="10" t="n"/>
      <c r="B155" s="11" t="n"/>
      <c r="C155" s="11" t="n"/>
      <c r="D155" s="11" t="n"/>
      <c r="E155" s="12" t="n"/>
      <c r="F155" s="12" t="n"/>
      <c r="G155" s="12" t="n"/>
      <c r="H155" s="13" t="n"/>
      <c r="I155" s="13" t="n"/>
      <c r="J155" s="11" t="n"/>
      <c r="K155" s="11" t="n"/>
      <c r="L155" s="14">
        <f>IF(AND($E155&lt;&gt;"",$F155&lt;&gt;"",$D155&lt;&gt;"",$H155&lt;&gt;""),($F155-$E155)*IF($C155="Short",-1,1)*$D155*$H155-IF($I155="",0,$I155),"")</f>
        <v/>
      </c>
      <c r="M155" s="15">
        <f>IF(AND($E155&lt;&gt;"",$G155&lt;&gt;"",$D155&lt;&gt;"",$H155&lt;&gt;""),ABS($E155-$G155)*$D155*$H155,"")</f>
        <v/>
      </c>
      <c r="N155" s="16">
        <f>IF(AND($L155&lt;&gt;"",$M155&lt;&gt;"",$M155&lt;&gt;0),$L155/$M155,"")</f>
        <v/>
      </c>
      <c r="O155" s="11" t="n"/>
    </row>
    <row r="156">
      <c r="A156" s="10" t="n"/>
      <c r="B156" s="11" t="n"/>
      <c r="C156" s="11" t="n"/>
      <c r="D156" s="11" t="n"/>
      <c r="E156" s="12" t="n"/>
      <c r="F156" s="12" t="n"/>
      <c r="G156" s="12" t="n"/>
      <c r="H156" s="13" t="n"/>
      <c r="I156" s="13" t="n"/>
      <c r="J156" s="11" t="n"/>
      <c r="K156" s="11" t="n"/>
      <c r="L156" s="14">
        <f>IF(AND($E156&lt;&gt;"",$F156&lt;&gt;"",$D156&lt;&gt;"",$H156&lt;&gt;""),($F156-$E156)*IF($C156="Short",-1,1)*$D156*$H156-IF($I156="",0,$I156),"")</f>
        <v/>
      </c>
      <c r="M156" s="15">
        <f>IF(AND($E156&lt;&gt;"",$G156&lt;&gt;"",$D156&lt;&gt;"",$H156&lt;&gt;""),ABS($E156-$G156)*$D156*$H156,"")</f>
        <v/>
      </c>
      <c r="N156" s="16">
        <f>IF(AND($L156&lt;&gt;"",$M156&lt;&gt;"",$M156&lt;&gt;0),$L156/$M156,"")</f>
        <v/>
      </c>
      <c r="O156" s="11" t="n"/>
    </row>
    <row r="157">
      <c r="A157" s="10" t="n"/>
      <c r="B157" s="11" t="n"/>
      <c r="C157" s="11" t="n"/>
      <c r="D157" s="11" t="n"/>
      <c r="E157" s="12" t="n"/>
      <c r="F157" s="12" t="n"/>
      <c r="G157" s="12" t="n"/>
      <c r="H157" s="13" t="n"/>
      <c r="I157" s="13" t="n"/>
      <c r="J157" s="11" t="n"/>
      <c r="K157" s="11" t="n"/>
      <c r="L157" s="14">
        <f>IF(AND($E157&lt;&gt;"",$F157&lt;&gt;"",$D157&lt;&gt;"",$H157&lt;&gt;""),($F157-$E157)*IF($C157="Short",-1,1)*$D157*$H157-IF($I157="",0,$I157),"")</f>
        <v/>
      </c>
      <c r="M157" s="15">
        <f>IF(AND($E157&lt;&gt;"",$G157&lt;&gt;"",$D157&lt;&gt;"",$H157&lt;&gt;""),ABS($E157-$G157)*$D157*$H157,"")</f>
        <v/>
      </c>
      <c r="N157" s="16">
        <f>IF(AND($L157&lt;&gt;"",$M157&lt;&gt;"",$M157&lt;&gt;0),$L157/$M157,"")</f>
        <v/>
      </c>
      <c r="O157" s="11" t="n"/>
    </row>
    <row r="158">
      <c r="A158" s="10" t="n"/>
      <c r="B158" s="11" t="n"/>
      <c r="C158" s="11" t="n"/>
      <c r="D158" s="11" t="n"/>
      <c r="E158" s="12" t="n"/>
      <c r="F158" s="12" t="n"/>
      <c r="G158" s="12" t="n"/>
      <c r="H158" s="13" t="n"/>
      <c r="I158" s="13" t="n"/>
      <c r="J158" s="11" t="n"/>
      <c r="K158" s="11" t="n"/>
      <c r="L158" s="14">
        <f>IF(AND($E158&lt;&gt;"",$F158&lt;&gt;"",$D158&lt;&gt;"",$H158&lt;&gt;""),($F158-$E158)*IF($C158="Short",-1,1)*$D158*$H158-IF($I158="",0,$I158),"")</f>
        <v/>
      </c>
      <c r="M158" s="15">
        <f>IF(AND($E158&lt;&gt;"",$G158&lt;&gt;"",$D158&lt;&gt;"",$H158&lt;&gt;""),ABS($E158-$G158)*$D158*$H158,"")</f>
        <v/>
      </c>
      <c r="N158" s="16">
        <f>IF(AND($L158&lt;&gt;"",$M158&lt;&gt;"",$M158&lt;&gt;0),$L158/$M158,"")</f>
        <v/>
      </c>
      <c r="O158" s="11" t="n"/>
    </row>
    <row r="159">
      <c r="A159" s="10" t="n"/>
      <c r="B159" s="11" t="n"/>
      <c r="C159" s="11" t="n"/>
      <c r="D159" s="11" t="n"/>
      <c r="E159" s="12" t="n"/>
      <c r="F159" s="12" t="n"/>
      <c r="G159" s="12" t="n"/>
      <c r="H159" s="13" t="n"/>
      <c r="I159" s="13" t="n"/>
      <c r="J159" s="11" t="n"/>
      <c r="K159" s="11" t="n"/>
      <c r="L159" s="14">
        <f>IF(AND($E159&lt;&gt;"",$F159&lt;&gt;"",$D159&lt;&gt;"",$H159&lt;&gt;""),($F159-$E159)*IF($C159="Short",-1,1)*$D159*$H159-IF($I159="",0,$I159),"")</f>
        <v/>
      </c>
      <c r="M159" s="15">
        <f>IF(AND($E159&lt;&gt;"",$G159&lt;&gt;"",$D159&lt;&gt;"",$H159&lt;&gt;""),ABS($E159-$G159)*$D159*$H159,"")</f>
        <v/>
      </c>
      <c r="N159" s="16">
        <f>IF(AND($L159&lt;&gt;"",$M159&lt;&gt;"",$M159&lt;&gt;0),$L159/$M159,"")</f>
        <v/>
      </c>
      <c r="O159" s="11" t="n"/>
    </row>
    <row r="160">
      <c r="A160" s="10" t="n"/>
      <c r="B160" s="11" t="n"/>
      <c r="C160" s="11" t="n"/>
      <c r="D160" s="11" t="n"/>
      <c r="E160" s="12" t="n"/>
      <c r="F160" s="12" t="n"/>
      <c r="G160" s="12" t="n"/>
      <c r="H160" s="13" t="n"/>
      <c r="I160" s="13" t="n"/>
      <c r="J160" s="11" t="n"/>
      <c r="K160" s="11" t="n"/>
      <c r="L160" s="14">
        <f>IF(AND($E160&lt;&gt;"",$F160&lt;&gt;"",$D160&lt;&gt;"",$H160&lt;&gt;""),($F160-$E160)*IF($C160="Short",-1,1)*$D160*$H160-IF($I160="",0,$I160),"")</f>
        <v/>
      </c>
      <c r="M160" s="15">
        <f>IF(AND($E160&lt;&gt;"",$G160&lt;&gt;"",$D160&lt;&gt;"",$H160&lt;&gt;""),ABS($E160-$G160)*$D160*$H160,"")</f>
        <v/>
      </c>
      <c r="N160" s="16">
        <f>IF(AND($L160&lt;&gt;"",$M160&lt;&gt;"",$M160&lt;&gt;0),$L160/$M160,"")</f>
        <v/>
      </c>
      <c r="O160" s="11" t="n"/>
    </row>
    <row r="161">
      <c r="A161" s="10" t="n"/>
      <c r="B161" s="11" t="n"/>
      <c r="C161" s="11" t="n"/>
      <c r="D161" s="11" t="n"/>
      <c r="E161" s="12" t="n"/>
      <c r="F161" s="12" t="n"/>
      <c r="G161" s="12" t="n"/>
      <c r="H161" s="13" t="n"/>
      <c r="I161" s="13" t="n"/>
      <c r="J161" s="11" t="n"/>
      <c r="K161" s="11" t="n"/>
      <c r="L161" s="14">
        <f>IF(AND($E161&lt;&gt;"",$F161&lt;&gt;"",$D161&lt;&gt;"",$H161&lt;&gt;""),($F161-$E161)*IF($C161="Short",-1,1)*$D161*$H161-IF($I161="",0,$I161),"")</f>
        <v/>
      </c>
      <c r="M161" s="15">
        <f>IF(AND($E161&lt;&gt;"",$G161&lt;&gt;"",$D161&lt;&gt;"",$H161&lt;&gt;""),ABS($E161-$G161)*$D161*$H161,"")</f>
        <v/>
      </c>
      <c r="N161" s="16">
        <f>IF(AND($L161&lt;&gt;"",$M161&lt;&gt;"",$M161&lt;&gt;0),$L161/$M161,"")</f>
        <v/>
      </c>
      <c r="O161" s="11" t="n"/>
    </row>
    <row r="162">
      <c r="A162" s="10" t="n"/>
      <c r="B162" s="11" t="n"/>
      <c r="C162" s="11" t="n"/>
      <c r="D162" s="11" t="n"/>
      <c r="E162" s="12" t="n"/>
      <c r="F162" s="12" t="n"/>
      <c r="G162" s="12" t="n"/>
      <c r="H162" s="13" t="n"/>
      <c r="I162" s="13" t="n"/>
      <c r="J162" s="11" t="n"/>
      <c r="K162" s="11" t="n"/>
      <c r="L162" s="14">
        <f>IF(AND($E162&lt;&gt;"",$F162&lt;&gt;"",$D162&lt;&gt;"",$H162&lt;&gt;""),($F162-$E162)*IF($C162="Short",-1,1)*$D162*$H162-IF($I162="",0,$I162),"")</f>
        <v/>
      </c>
      <c r="M162" s="15">
        <f>IF(AND($E162&lt;&gt;"",$G162&lt;&gt;"",$D162&lt;&gt;"",$H162&lt;&gt;""),ABS($E162-$G162)*$D162*$H162,"")</f>
        <v/>
      </c>
      <c r="N162" s="16">
        <f>IF(AND($L162&lt;&gt;"",$M162&lt;&gt;"",$M162&lt;&gt;0),$L162/$M162,"")</f>
        <v/>
      </c>
      <c r="O162" s="11" t="n"/>
    </row>
    <row r="163">
      <c r="A163" s="10" t="n"/>
      <c r="B163" s="11" t="n"/>
      <c r="C163" s="11" t="n"/>
      <c r="D163" s="11" t="n"/>
      <c r="E163" s="12" t="n"/>
      <c r="F163" s="12" t="n"/>
      <c r="G163" s="12" t="n"/>
      <c r="H163" s="13" t="n"/>
      <c r="I163" s="13" t="n"/>
      <c r="J163" s="11" t="n"/>
      <c r="K163" s="11" t="n"/>
      <c r="L163" s="14">
        <f>IF(AND($E163&lt;&gt;"",$F163&lt;&gt;"",$D163&lt;&gt;"",$H163&lt;&gt;""),($F163-$E163)*IF($C163="Short",-1,1)*$D163*$H163-IF($I163="",0,$I163),"")</f>
        <v/>
      </c>
      <c r="M163" s="15">
        <f>IF(AND($E163&lt;&gt;"",$G163&lt;&gt;"",$D163&lt;&gt;"",$H163&lt;&gt;""),ABS($E163-$G163)*$D163*$H163,"")</f>
        <v/>
      </c>
      <c r="N163" s="16">
        <f>IF(AND($L163&lt;&gt;"",$M163&lt;&gt;"",$M163&lt;&gt;0),$L163/$M163,"")</f>
        <v/>
      </c>
      <c r="O163" s="11" t="n"/>
    </row>
    <row r="164">
      <c r="A164" s="10" t="n"/>
      <c r="B164" s="11" t="n"/>
      <c r="C164" s="11" t="n"/>
      <c r="D164" s="11" t="n"/>
      <c r="E164" s="12" t="n"/>
      <c r="F164" s="12" t="n"/>
      <c r="G164" s="12" t="n"/>
      <c r="H164" s="13" t="n"/>
      <c r="I164" s="13" t="n"/>
      <c r="J164" s="11" t="n"/>
      <c r="K164" s="11" t="n"/>
      <c r="L164" s="14">
        <f>IF(AND($E164&lt;&gt;"",$F164&lt;&gt;"",$D164&lt;&gt;"",$H164&lt;&gt;""),($F164-$E164)*IF($C164="Short",-1,1)*$D164*$H164-IF($I164="",0,$I164),"")</f>
        <v/>
      </c>
      <c r="M164" s="15">
        <f>IF(AND($E164&lt;&gt;"",$G164&lt;&gt;"",$D164&lt;&gt;"",$H164&lt;&gt;""),ABS($E164-$G164)*$D164*$H164,"")</f>
        <v/>
      </c>
      <c r="N164" s="16">
        <f>IF(AND($L164&lt;&gt;"",$M164&lt;&gt;"",$M164&lt;&gt;0),$L164/$M164,"")</f>
        <v/>
      </c>
      <c r="O164" s="11" t="n"/>
    </row>
    <row r="165">
      <c r="A165" s="10" t="n"/>
      <c r="B165" s="11" t="n"/>
      <c r="C165" s="11" t="n"/>
      <c r="D165" s="11" t="n"/>
      <c r="E165" s="12" t="n"/>
      <c r="F165" s="12" t="n"/>
      <c r="G165" s="12" t="n"/>
      <c r="H165" s="13" t="n"/>
      <c r="I165" s="13" t="n"/>
      <c r="J165" s="11" t="n"/>
      <c r="K165" s="11" t="n"/>
      <c r="L165" s="14">
        <f>IF(AND($E165&lt;&gt;"",$F165&lt;&gt;"",$D165&lt;&gt;"",$H165&lt;&gt;""),($F165-$E165)*IF($C165="Short",-1,1)*$D165*$H165-IF($I165="",0,$I165),"")</f>
        <v/>
      </c>
      <c r="M165" s="15">
        <f>IF(AND($E165&lt;&gt;"",$G165&lt;&gt;"",$D165&lt;&gt;"",$H165&lt;&gt;""),ABS($E165-$G165)*$D165*$H165,"")</f>
        <v/>
      </c>
      <c r="N165" s="16">
        <f>IF(AND($L165&lt;&gt;"",$M165&lt;&gt;"",$M165&lt;&gt;0),$L165/$M165,"")</f>
        <v/>
      </c>
      <c r="O165" s="11" t="n"/>
    </row>
    <row r="166">
      <c r="A166" s="10" t="n"/>
      <c r="B166" s="11" t="n"/>
      <c r="C166" s="11" t="n"/>
      <c r="D166" s="11" t="n"/>
      <c r="E166" s="12" t="n"/>
      <c r="F166" s="12" t="n"/>
      <c r="G166" s="12" t="n"/>
      <c r="H166" s="13" t="n"/>
      <c r="I166" s="13" t="n"/>
      <c r="J166" s="11" t="n"/>
      <c r="K166" s="11" t="n"/>
      <c r="L166" s="14">
        <f>IF(AND($E166&lt;&gt;"",$F166&lt;&gt;"",$D166&lt;&gt;"",$H166&lt;&gt;""),($F166-$E166)*IF($C166="Short",-1,1)*$D166*$H166-IF($I166="",0,$I166),"")</f>
        <v/>
      </c>
      <c r="M166" s="15">
        <f>IF(AND($E166&lt;&gt;"",$G166&lt;&gt;"",$D166&lt;&gt;"",$H166&lt;&gt;""),ABS($E166-$G166)*$D166*$H166,"")</f>
        <v/>
      </c>
      <c r="N166" s="16">
        <f>IF(AND($L166&lt;&gt;"",$M166&lt;&gt;"",$M166&lt;&gt;0),$L166/$M166,"")</f>
        <v/>
      </c>
      <c r="O166" s="11" t="n"/>
    </row>
    <row r="167">
      <c r="A167" s="10" t="n"/>
      <c r="B167" s="11" t="n"/>
      <c r="C167" s="11" t="n"/>
      <c r="D167" s="11" t="n"/>
      <c r="E167" s="12" t="n"/>
      <c r="F167" s="12" t="n"/>
      <c r="G167" s="12" t="n"/>
      <c r="H167" s="13" t="n"/>
      <c r="I167" s="13" t="n"/>
      <c r="J167" s="11" t="n"/>
      <c r="K167" s="11" t="n"/>
      <c r="L167" s="14">
        <f>IF(AND($E167&lt;&gt;"",$F167&lt;&gt;"",$D167&lt;&gt;"",$H167&lt;&gt;""),($F167-$E167)*IF($C167="Short",-1,1)*$D167*$H167-IF($I167="",0,$I167),"")</f>
        <v/>
      </c>
      <c r="M167" s="15">
        <f>IF(AND($E167&lt;&gt;"",$G167&lt;&gt;"",$D167&lt;&gt;"",$H167&lt;&gt;""),ABS($E167-$G167)*$D167*$H167,"")</f>
        <v/>
      </c>
      <c r="N167" s="16">
        <f>IF(AND($L167&lt;&gt;"",$M167&lt;&gt;"",$M167&lt;&gt;0),$L167/$M167,"")</f>
        <v/>
      </c>
      <c r="O167" s="11" t="n"/>
    </row>
    <row r="168">
      <c r="A168" s="10" t="n"/>
      <c r="B168" s="11" t="n"/>
      <c r="C168" s="11" t="n"/>
      <c r="D168" s="11" t="n"/>
      <c r="E168" s="12" t="n"/>
      <c r="F168" s="12" t="n"/>
      <c r="G168" s="12" t="n"/>
      <c r="H168" s="13" t="n"/>
      <c r="I168" s="13" t="n"/>
      <c r="J168" s="11" t="n"/>
      <c r="K168" s="11" t="n"/>
      <c r="L168" s="14">
        <f>IF(AND($E168&lt;&gt;"",$F168&lt;&gt;"",$D168&lt;&gt;"",$H168&lt;&gt;""),($F168-$E168)*IF($C168="Short",-1,1)*$D168*$H168-IF($I168="",0,$I168),"")</f>
        <v/>
      </c>
      <c r="M168" s="15">
        <f>IF(AND($E168&lt;&gt;"",$G168&lt;&gt;"",$D168&lt;&gt;"",$H168&lt;&gt;""),ABS($E168-$G168)*$D168*$H168,"")</f>
        <v/>
      </c>
      <c r="N168" s="16">
        <f>IF(AND($L168&lt;&gt;"",$M168&lt;&gt;"",$M168&lt;&gt;0),$L168/$M168,"")</f>
        <v/>
      </c>
      <c r="O168" s="11" t="n"/>
    </row>
    <row r="169">
      <c r="A169" s="10" t="n"/>
      <c r="B169" s="11" t="n"/>
      <c r="C169" s="11" t="n"/>
      <c r="D169" s="11" t="n"/>
      <c r="E169" s="12" t="n"/>
      <c r="F169" s="12" t="n"/>
      <c r="G169" s="12" t="n"/>
      <c r="H169" s="13" t="n"/>
      <c r="I169" s="13" t="n"/>
      <c r="J169" s="11" t="n"/>
      <c r="K169" s="11" t="n"/>
      <c r="L169" s="14">
        <f>IF(AND($E169&lt;&gt;"",$F169&lt;&gt;"",$D169&lt;&gt;"",$H169&lt;&gt;""),($F169-$E169)*IF($C169="Short",-1,1)*$D169*$H169-IF($I169="",0,$I169),"")</f>
        <v/>
      </c>
      <c r="M169" s="15">
        <f>IF(AND($E169&lt;&gt;"",$G169&lt;&gt;"",$D169&lt;&gt;"",$H169&lt;&gt;""),ABS($E169-$G169)*$D169*$H169,"")</f>
        <v/>
      </c>
      <c r="N169" s="16">
        <f>IF(AND($L169&lt;&gt;"",$M169&lt;&gt;"",$M169&lt;&gt;0),$L169/$M169,"")</f>
        <v/>
      </c>
      <c r="O169" s="11" t="n"/>
    </row>
    <row r="170">
      <c r="A170" s="10" t="n"/>
      <c r="B170" s="11" t="n"/>
      <c r="C170" s="11" t="n"/>
      <c r="D170" s="11" t="n"/>
      <c r="E170" s="12" t="n"/>
      <c r="F170" s="12" t="n"/>
      <c r="G170" s="12" t="n"/>
      <c r="H170" s="13" t="n"/>
      <c r="I170" s="13" t="n"/>
      <c r="J170" s="11" t="n"/>
      <c r="K170" s="11" t="n"/>
      <c r="L170" s="14">
        <f>IF(AND($E170&lt;&gt;"",$F170&lt;&gt;"",$D170&lt;&gt;"",$H170&lt;&gt;""),($F170-$E170)*IF($C170="Short",-1,1)*$D170*$H170-IF($I170="",0,$I170),"")</f>
        <v/>
      </c>
      <c r="M170" s="15">
        <f>IF(AND($E170&lt;&gt;"",$G170&lt;&gt;"",$D170&lt;&gt;"",$H170&lt;&gt;""),ABS($E170-$G170)*$D170*$H170,"")</f>
        <v/>
      </c>
      <c r="N170" s="16">
        <f>IF(AND($L170&lt;&gt;"",$M170&lt;&gt;"",$M170&lt;&gt;0),$L170/$M170,"")</f>
        <v/>
      </c>
      <c r="O170" s="11" t="n"/>
    </row>
    <row r="171">
      <c r="A171" s="10" t="n"/>
      <c r="B171" s="11" t="n"/>
      <c r="C171" s="11" t="n"/>
      <c r="D171" s="11" t="n"/>
      <c r="E171" s="12" t="n"/>
      <c r="F171" s="12" t="n"/>
      <c r="G171" s="12" t="n"/>
      <c r="H171" s="13" t="n"/>
      <c r="I171" s="13" t="n"/>
      <c r="J171" s="11" t="n"/>
      <c r="K171" s="11" t="n"/>
      <c r="L171" s="14">
        <f>IF(AND($E171&lt;&gt;"",$F171&lt;&gt;"",$D171&lt;&gt;"",$H171&lt;&gt;""),($F171-$E171)*IF($C171="Short",-1,1)*$D171*$H171-IF($I171="",0,$I171),"")</f>
        <v/>
      </c>
      <c r="M171" s="15">
        <f>IF(AND($E171&lt;&gt;"",$G171&lt;&gt;"",$D171&lt;&gt;"",$H171&lt;&gt;""),ABS($E171-$G171)*$D171*$H171,"")</f>
        <v/>
      </c>
      <c r="N171" s="16">
        <f>IF(AND($L171&lt;&gt;"",$M171&lt;&gt;"",$M171&lt;&gt;0),$L171/$M171,"")</f>
        <v/>
      </c>
      <c r="O171" s="11" t="n"/>
    </row>
    <row r="172">
      <c r="A172" s="10" t="n"/>
      <c r="B172" s="11" t="n"/>
      <c r="C172" s="11" t="n"/>
      <c r="D172" s="11" t="n"/>
      <c r="E172" s="12" t="n"/>
      <c r="F172" s="12" t="n"/>
      <c r="G172" s="12" t="n"/>
      <c r="H172" s="13" t="n"/>
      <c r="I172" s="13" t="n"/>
      <c r="J172" s="11" t="n"/>
      <c r="K172" s="11" t="n"/>
      <c r="L172" s="14">
        <f>IF(AND($E172&lt;&gt;"",$F172&lt;&gt;"",$D172&lt;&gt;"",$H172&lt;&gt;""),($F172-$E172)*IF($C172="Short",-1,1)*$D172*$H172-IF($I172="",0,$I172),"")</f>
        <v/>
      </c>
      <c r="M172" s="15">
        <f>IF(AND($E172&lt;&gt;"",$G172&lt;&gt;"",$D172&lt;&gt;"",$H172&lt;&gt;""),ABS($E172-$G172)*$D172*$H172,"")</f>
        <v/>
      </c>
      <c r="N172" s="16">
        <f>IF(AND($L172&lt;&gt;"",$M172&lt;&gt;"",$M172&lt;&gt;0),$L172/$M172,"")</f>
        <v/>
      </c>
      <c r="O172" s="11" t="n"/>
    </row>
    <row r="173">
      <c r="A173" s="10" t="n"/>
      <c r="B173" s="11" t="n"/>
      <c r="C173" s="11" t="n"/>
      <c r="D173" s="11" t="n"/>
      <c r="E173" s="12" t="n"/>
      <c r="F173" s="12" t="n"/>
      <c r="G173" s="12" t="n"/>
      <c r="H173" s="13" t="n"/>
      <c r="I173" s="13" t="n"/>
      <c r="J173" s="11" t="n"/>
      <c r="K173" s="11" t="n"/>
      <c r="L173" s="14">
        <f>IF(AND($E173&lt;&gt;"",$F173&lt;&gt;"",$D173&lt;&gt;"",$H173&lt;&gt;""),($F173-$E173)*IF($C173="Short",-1,1)*$D173*$H173-IF($I173="",0,$I173),"")</f>
        <v/>
      </c>
      <c r="M173" s="15">
        <f>IF(AND($E173&lt;&gt;"",$G173&lt;&gt;"",$D173&lt;&gt;"",$H173&lt;&gt;""),ABS($E173-$G173)*$D173*$H173,"")</f>
        <v/>
      </c>
      <c r="N173" s="16">
        <f>IF(AND($L173&lt;&gt;"",$M173&lt;&gt;"",$M173&lt;&gt;0),$L173/$M173,"")</f>
        <v/>
      </c>
      <c r="O173" s="11" t="n"/>
    </row>
    <row r="174">
      <c r="A174" s="10" t="n"/>
      <c r="B174" s="11" t="n"/>
      <c r="C174" s="11" t="n"/>
      <c r="D174" s="11" t="n"/>
      <c r="E174" s="12" t="n"/>
      <c r="F174" s="12" t="n"/>
      <c r="G174" s="12" t="n"/>
      <c r="H174" s="13" t="n"/>
      <c r="I174" s="13" t="n"/>
      <c r="J174" s="11" t="n"/>
      <c r="K174" s="11" t="n"/>
      <c r="L174" s="14">
        <f>IF(AND($E174&lt;&gt;"",$F174&lt;&gt;"",$D174&lt;&gt;"",$H174&lt;&gt;""),($F174-$E174)*IF($C174="Short",-1,1)*$D174*$H174-IF($I174="",0,$I174),"")</f>
        <v/>
      </c>
      <c r="M174" s="15">
        <f>IF(AND($E174&lt;&gt;"",$G174&lt;&gt;"",$D174&lt;&gt;"",$H174&lt;&gt;""),ABS($E174-$G174)*$D174*$H174,"")</f>
        <v/>
      </c>
      <c r="N174" s="16">
        <f>IF(AND($L174&lt;&gt;"",$M174&lt;&gt;"",$M174&lt;&gt;0),$L174/$M174,"")</f>
        <v/>
      </c>
      <c r="O174" s="11" t="n"/>
    </row>
    <row r="175">
      <c r="A175" s="10" t="n"/>
      <c r="B175" s="11" t="n"/>
      <c r="C175" s="11" t="n"/>
      <c r="D175" s="11" t="n"/>
      <c r="E175" s="12" t="n"/>
      <c r="F175" s="12" t="n"/>
      <c r="G175" s="12" t="n"/>
      <c r="H175" s="13" t="n"/>
      <c r="I175" s="13" t="n"/>
      <c r="J175" s="11" t="n"/>
      <c r="K175" s="11" t="n"/>
      <c r="L175" s="14">
        <f>IF(AND($E175&lt;&gt;"",$F175&lt;&gt;"",$D175&lt;&gt;"",$H175&lt;&gt;""),($F175-$E175)*IF($C175="Short",-1,1)*$D175*$H175-IF($I175="",0,$I175),"")</f>
        <v/>
      </c>
      <c r="M175" s="15">
        <f>IF(AND($E175&lt;&gt;"",$G175&lt;&gt;"",$D175&lt;&gt;"",$H175&lt;&gt;""),ABS($E175-$G175)*$D175*$H175,"")</f>
        <v/>
      </c>
      <c r="N175" s="16">
        <f>IF(AND($L175&lt;&gt;"",$M175&lt;&gt;"",$M175&lt;&gt;0),$L175/$M175,"")</f>
        <v/>
      </c>
      <c r="O175" s="11" t="n"/>
    </row>
    <row r="176">
      <c r="A176" s="10" t="n"/>
      <c r="B176" s="11" t="n"/>
      <c r="C176" s="11" t="n"/>
      <c r="D176" s="11" t="n"/>
      <c r="E176" s="12" t="n"/>
      <c r="F176" s="12" t="n"/>
      <c r="G176" s="12" t="n"/>
      <c r="H176" s="13" t="n"/>
      <c r="I176" s="13" t="n"/>
      <c r="J176" s="11" t="n"/>
      <c r="K176" s="11" t="n"/>
      <c r="L176" s="14">
        <f>IF(AND($E176&lt;&gt;"",$F176&lt;&gt;"",$D176&lt;&gt;"",$H176&lt;&gt;""),($F176-$E176)*IF($C176="Short",-1,1)*$D176*$H176-IF($I176="",0,$I176),"")</f>
        <v/>
      </c>
      <c r="M176" s="15">
        <f>IF(AND($E176&lt;&gt;"",$G176&lt;&gt;"",$D176&lt;&gt;"",$H176&lt;&gt;""),ABS($E176-$G176)*$D176*$H176,"")</f>
        <v/>
      </c>
      <c r="N176" s="16">
        <f>IF(AND($L176&lt;&gt;"",$M176&lt;&gt;"",$M176&lt;&gt;0),$L176/$M176,"")</f>
        <v/>
      </c>
      <c r="O176" s="11" t="n"/>
    </row>
    <row r="177">
      <c r="A177" s="10" t="n"/>
      <c r="B177" s="11" t="n"/>
      <c r="C177" s="11" t="n"/>
      <c r="D177" s="11" t="n"/>
      <c r="E177" s="12" t="n"/>
      <c r="F177" s="12" t="n"/>
      <c r="G177" s="12" t="n"/>
      <c r="H177" s="13" t="n"/>
      <c r="I177" s="13" t="n"/>
      <c r="J177" s="11" t="n"/>
      <c r="K177" s="11" t="n"/>
      <c r="L177" s="14">
        <f>IF(AND($E177&lt;&gt;"",$F177&lt;&gt;"",$D177&lt;&gt;"",$H177&lt;&gt;""),($F177-$E177)*IF($C177="Short",-1,1)*$D177*$H177-IF($I177="",0,$I177),"")</f>
        <v/>
      </c>
      <c r="M177" s="15">
        <f>IF(AND($E177&lt;&gt;"",$G177&lt;&gt;"",$D177&lt;&gt;"",$H177&lt;&gt;""),ABS($E177-$G177)*$D177*$H177,"")</f>
        <v/>
      </c>
      <c r="N177" s="16">
        <f>IF(AND($L177&lt;&gt;"",$M177&lt;&gt;"",$M177&lt;&gt;0),$L177/$M177,"")</f>
        <v/>
      </c>
      <c r="O177" s="11" t="n"/>
    </row>
    <row r="178">
      <c r="A178" s="10" t="n"/>
      <c r="B178" s="11" t="n"/>
      <c r="C178" s="11" t="n"/>
      <c r="D178" s="11" t="n"/>
      <c r="E178" s="12" t="n"/>
      <c r="F178" s="12" t="n"/>
      <c r="G178" s="12" t="n"/>
      <c r="H178" s="13" t="n"/>
      <c r="I178" s="13" t="n"/>
      <c r="J178" s="11" t="n"/>
      <c r="K178" s="11" t="n"/>
      <c r="L178" s="14">
        <f>IF(AND($E178&lt;&gt;"",$F178&lt;&gt;"",$D178&lt;&gt;"",$H178&lt;&gt;""),($F178-$E178)*IF($C178="Short",-1,1)*$D178*$H178-IF($I178="",0,$I178),"")</f>
        <v/>
      </c>
      <c r="M178" s="15">
        <f>IF(AND($E178&lt;&gt;"",$G178&lt;&gt;"",$D178&lt;&gt;"",$H178&lt;&gt;""),ABS($E178-$G178)*$D178*$H178,"")</f>
        <v/>
      </c>
      <c r="N178" s="16">
        <f>IF(AND($L178&lt;&gt;"",$M178&lt;&gt;"",$M178&lt;&gt;0),$L178/$M178,"")</f>
        <v/>
      </c>
      <c r="O178" s="11" t="n"/>
    </row>
    <row r="179">
      <c r="A179" s="10" t="n"/>
      <c r="B179" s="11" t="n"/>
      <c r="C179" s="11" t="n"/>
      <c r="D179" s="11" t="n"/>
      <c r="E179" s="12" t="n"/>
      <c r="F179" s="12" t="n"/>
      <c r="G179" s="12" t="n"/>
      <c r="H179" s="13" t="n"/>
      <c r="I179" s="13" t="n"/>
      <c r="J179" s="11" t="n"/>
      <c r="K179" s="11" t="n"/>
      <c r="L179" s="14">
        <f>IF(AND($E179&lt;&gt;"",$F179&lt;&gt;"",$D179&lt;&gt;"",$H179&lt;&gt;""),($F179-$E179)*IF($C179="Short",-1,1)*$D179*$H179-IF($I179="",0,$I179),"")</f>
        <v/>
      </c>
      <c r="M179" s="15">
        <f>IF(AND($E179&lt;&gt;"",$G179&lt;&gt;"",$D179&lt;&gt;"",$H179&lt;&gt;""),ABS($E179-$G179)*$D179*$H179,"")</f>
        <v/>
      </c>
      <c r="N179" s="16">
        <f>IF(AND($L179&lt;&gt;"",$M179&lt;&gt;"",$M179&lt;&gt;0),$L179/$M179,"")</f>
        <v/>
      </c>
      <c r="O179" s="11" t="n"/>
    </row>
    <row r="180">
      <c r="A180" s="10" t="n"/>
      <c r="B180" s="11" t="n"/>
      <c r="C180" s="11" t="n"/>
      <c r="D180" s="11" t="n"/>
      <c r="E180" s="12" t="n"/>
      <c r="F180" s="12" t="n"/>
      <c r="G180" s="12" t="n"/>
      <c r="H180" s="13" t="n"/>
      <c r="I180" s="13" t="n"/>
      <c r="J180" s="11" t="n"/>
      <c r="K180" s="11" t="n"/>
      <c r="L180" s="14">
        <f>IF(AND($E180&lt;&gt;"",$F180&lt;&gt;"",$D180&lt;&gt;"",$H180&lt;&gt;""),($F180-$E180)*IF($C180="Short",-1,1)*$D180*$H180-IF($I180="",0,$I180),"")</f>
        <v/>
      </c>
      <c r="M180" s="15">
        <f>IF(AND($E180&lt;&gt;"",$G180&lt;&gt;"",$D180&lt;&gt;"",$H180&lt;&gt;""),ABS($E180-$G180)*$D180*$H180,"")</f>
        <v/>
      </c>
      <c r="N180" s="16">
        <f>IF(AND($L180&lt;&gt;"",$M180&lt;&gt;"",$M180&lt;&gt;0),$L180/$M180,"")</f>
        <v/>
      </c>
      <c r="O180" s="11" t="n"/>
    </row>
    <row r="181">
      <c r="A181" s="10" t="n"/>
      <c r="B181" s="11" t="n"/>
      <c r="C181" s="11" t="n"/>
      <c r="D181" s="11" t="n"/>
      <c r="E181" s="12" t="n"/>
      <c r="F181" s="12" t="n"/>
      <c r="G181" s="12" t="n"/>
      <c r="H181" s="13" t="n"/>
      <c r="I181" s="13" t="n"/>
      <c r="J181" s="11" t="n"/>
      <c r="K181" s="11" t="n"/>
      <c r="L181" s="14">
        <f>IF(AND($E181&lt;&gt;"",$F181&lt;&gt;"",$D181&lt;&gt;"",$H181&lt;&gt;""),($F181-$E181)*IF($C181="Short",-1,1)*$D181*$H181-IF($I181="",0,$I181),"")</f>
        <v/>
      </c>
      <c r="M181" s="15">
        <f>IF(AND($E181&lt;&gt;"",$G181&lt;&gt;"",$D181&lt;&gt;"",$H181&lt;&gt;""),ABS($E181-$G181)*$D181*$H181,"")</f>
        <v/>
      </c>
      <c r="N181" s="16">
        <f>IF(AND($L181&lt;&gt;"",$M181&lt;&gt;"",$M181&lt;&gt;0),$L181/$M181,"")</f>
        <v/>
      </c>
      <c r="O181" s="11" t="n"/>
    </row>
    <row r="182">
      <c r="A182" s="10" t="n"/>
      <c r="B182" s="11" t="n"/>
      <c r="C182" s="11" t="n"/>
      <c r="D182" s="11" t="n"/>
      <c r="E182" s="12" t="n"/>
      <c r="F182" s="12" t="n"/>
      <c r="G182" s="12" t="n"/>
      <c r="H182" s="13" t="n"/>
      <c r="I182" s="13" t="n"/>
      <c r="J182" s="11" t="n"/>
      <c r="K182" s="11" t="n"/>
      <c r="L182" s="14">
        <f>IF(AND($E182&lt;&gt;"",$F182&lt;&gt;"",$D182&lt;&gt;"",$H182&lt;&gt;""),($F182-$E182)*IF($C182="Short",-1,1)*$D182*$H182-IF($I182="",0,$I182),"")</f>
        <v/>
      </c>
      <c r="M182" s="15">
        <f>IF(AND($E182&lt;&gt;"",$G182&lt;&gt;"",$D182&lt;&gt;"",$H182&lt;&gt;""),ABS($E182-$G182)*$D182*$H182,"")</f>
        <v/>
      </c>
      <c r="N182" s="16">
        <f>IF(AND($L182&lt;&gt;"",$M182&lt;&gt;"",$M182&lt;&gt;0),$L182/$M182,"")</f>
        <v/>
      </c>
      <c r="O182" s="11" t="n"/>
    </row>
    <row r="183">
      <c r="A183" s="10" t="n"/>
      <c r="B183" s="11" t="n"/>
      <c r="C183" s="11" t="n"/>
      <c r="D183" s="11" t="n"/>
      <c r="E183" s="12" t="n"/>
      <c r="F183" s="12" t="n"/>
      <c r="G183" s="12" t="n"/>
      <c r="H183" s="13" t="n"/>
      <c r="I183" s="13" t="n"/>
      <c r="J183" s="11" t="n"/>
      <c r="K183" s="11" t="n"/>
      <c r="L183" s="14">
        <f>IF(AND($E183&lt;&gt;"",$F183&lt;&gt;"",$D183&lt;&gt;"",$H183&lt;&gt;""),($F183-$E183)*IF($C183="Short",-1,1)*$D183*$H183-IF($I183="",0,$I183),"")</f>
        <v/>
      </c>
      <c r="M183" s="15">
        <f>IF(AND($E183&lt;&gt;"",$G183&lt;&gt;"",$D183&lt;&gt;"",$H183&lt;&gt;""),ABS($E183-$G183)*$D183*$H183,"")</f>
        <v/>
      </c>
      <c r="N183" s="16">
        <f>IF(AND($L183&lt;&gt;"",$M183&lt;&gt;"",$M183&lt;&gt;0),$L183/$M183,"")</f>
        <v/>
      </c>
      <c r="O183" s="11" t="n"/>
    </row>
    <row r="184">
      <c r="A184" s="10" t="n"/>
      <c r="B184" s="11" t="n"/>
      <c r="C184" s="11" t="n"/>
      <c r="D184" s="11" t="n"/>
      <c r="E184" s="12" t="n"/>
      <c r="F184" s="12" t="n"/>
      <c r="G184" s="12" t="n"/>
      <c r="H184" s="13" t="n"/>
      <c r="I184" s="13" t="n"/>
      <c r="J184" s="11" t="n"/>
      <c r="K184" s="11" t="n"/>
      <c r="L184" s="14">
        <f>IF(AND($E184&lt;&gt;"",$F184&lt;&gt;"",$D184&lt;&gt;"",$H184&lt;&gt;""),($F184-$E184)*IF($C184="Short",-1,1)*$D184*$H184-IF($I184="",0,$I184),"")</f>
        <v/>
      </c>
      <c r="M184" s="15">
        <f>IF(AND($E184&lt;&gt;"",$G184&lt;&gt;"",$D184&lt;&gt;"",$H184&lt;&gt;""),ABS($E184-$G184)*$D184*$H184,"")</f>
        <v/>
      </c>
      <c r="N184" s="16">
        <f>IF(AND($L184&lt;&gt;"",$M184&lt;&gt;"",$M184&lt;&gt;0),$L184/$M184,"")</f>
        <v/>
      </c>
      <c r="O184" s="11" t="n"/>
    </row>
    <row r="185">
      <c r="A185" s="10" t="n"/>
      <c r="B185" s="11" t="n"/>
      <c r="C185" s="11" t="n"/>
      <c r="D185" s="11" t="n"/>
      <c r="E185" s="12" t="n"/>
      <c r="F185" s="12" t="n"/>
      <c r="G185" s="12" t="n"/>
      <c r="H185" s="13" t="n"/>
      <c r="I185" s="13" t="n"/>
      <c r="J185" s="11" t="n"/>
      <c r="K185" s="11" t="n"/>
      <c r="L185" s="14">
        <f>IF(AND($E185&lt;&gt;"",$F185&lt;&gt;"",$D185&lt;&gt;"",$H185&lt;&gt;""),($F185-$E185)*IF($C185="Short",-1,1)*$D185*$H185-IF($I185="",0,$I185),"")</f>
        <v/>
      </c>
      <c r="M185" s="15">
        <f>IF(AND($E185&lt;&gt;"",$G185&lt;&gt;"",$D185&lt;&gt;"",$H185&lt;&gt;""),ABS($E185-$G185)*$D185*$H185,"")</f>
        <v/>
      </c>
      <c r="N185" s="16">
        <f>IF(AND($L185&lt;&gt;"",$M185&lt;&gt;"",$M185&lt;&gt;0),$L185/$M185,"")</f>
        <v/>
      </c>
      <c r="O185" s="11" t="n"/>
    </row>
    <row r="186">
      <c r="A186" s="10" t="n"/>
      <c r="B186" s="11" t="n"/>
      <c r="C186" s="11" t="n"/>
      <c r="D186" s="11" t="n"/>
      <c r="E186" s="12" t="n"/>
      <c r="F186" s="12" t="n"/>
      <c r="G186" s="12" t="n"/>
      <c r="H186" s="13" t="n"/>
      <c r="I186" s="13" t="n"/>
      <c r="J186" s="11" t="n"/>
      <c r="K186" s="11" t="n"/>
      <c r="L186" s="14">
        <f>IF(AND($E186&lt;&gt;"",$F186&lt;&gt;"",$D186&lt;&gt;"",$H186&lt;&gt;""),($F186-$E186)*IF($C186="Short",-1,1)*$D186*$H186-IF($I186="",0,$I186),"")</f>
        <v/>
      </c>
      <c r="M186" s="15">
        <f>IF(AND($E186&lt;&gt;"",$G186&lt;&gt;"",$D186&lt;&gt;"",$H186&lt;&gt;""),ABS($E186-$G186)*$D186*$H186,"")</f>
        <v/>
      </c>
      <c r="N186" s="16">
        <f>IF(AND($L186&lt;&gt;"",$M186&lt;&gt;"",$M186&lt;&gt;0),$L186/$M186,"")</f>
        <v/>
      </c>
      <c r="O186" s="11" t="n"/>
    </row>
    <row r="187">
      <c r="A187" s="10" t="n"/>
      <c r="B187" s="11" t="n"/>
      <c r="C187" s="11" t="n"/>
      <c r="D187" s="11" t="n"/>
      <c r="E187" s="12" t="n"/>
      <c r="F187" s="12" t="n"/>
      <c r="G187" s="12" t="n"/>
      <c r="H187" s="13" t="n"/>
      <c r="I187" s="13" t="n"/>
      <c r="J187" s="11" t="n"/>
      <c r="K187" s="11" t="n"/>
      <c r="L187" s="14">
        <f>IF(AND($E187&lt;&gt;"",$F187&lt;&gt;"",$D187&lt;&gt;"",$H187&lt;&gt;""),($F187-$E187)*IF($C187="Short",-1,1)*$D187*$H187-IF($I187="",0,$I187),"")</f>
        <v/>
      </c>
      <c r="M187" s="15">
        <f>IF(AND($E187&lt;&gt;"",$G187&lt;&gt;"",$D187&lt;&gt;"",$H187&lt;&gt;""),ABS($E187-$G187)*$D187*$H187,"")</f>
        <v/>
      </c>
      <c r="N187" s="16">
        <f>IF(AND($L187&lt;&gt;"",$M187&lt;&gt;"",$M187&lt;&gt;0),$L187/$M187,"")</f>
        <v/>
      </c>
      <c r="O187" s="11" t="n"/>
    </row>
    <row r="188">
      <c r="A188" s="10" t="n"/>
      <c r="B188" s="11" t="n"/>
      <c r="C188" s="11" t="n"/>
      <c r="D188" s="11" t="n"/>
      <c r="E188" s="12" t="n"/>
      <c r="F188" s="12" t="n"/>
      <c r="G188" s="12" t="n"/>
      <c r="H188" s="13" t="n"/>
      <c r="I188" s="13" t="n"/>
      <c r="J188" s="11" t="n"/>
      <c r="K188" s="11" t="n"/>
      <c r="L188" s="14">
        <f>IF(AND($E188&lt;&gt;"",$F188&lt;&gt;"",$D188&lt;&gt;"",$H188&lt;&gt;""),($F188-$E188)*IF($C188="Short",-1,1)*$D188*$H188-IF($I188="",0,$I188),"")</f>
        <v/>
      </c>
      <c r="M188" s="15">
        <f>IF(AND($E188&lt;&gt;"",$G188&lt;&gt;"",$D188&lt;&gt;"",$H188&lt;&gt;""),ABS($E188-$G188)*$D188*$H188,"")</f>
        <v/>
      </c>
      <c r="N188" s="16">
        <f>IF(AND($L188&lt;&gt;"",$M188&lt;&gt;"",$M188&lt;&gt;0),$L188/$M188,"")</f>
        <v/>
      </c>
      <c r="O188" s="11" t="n"/>
    </row>
    <row r="189">
      <c r="A189" s="10" t="n"/>
      <c r="B189" s="11" t="n"/>
      <c r="C189" s="11" t="n"/>
      <c r="D189" s="11" t="n"/>
      <c r="E189" s="12" t="n"/>
      <c r="F189" s="12" t="n"/>
      <c r="G189" s="12" t="n"/>
      <c r="H189" s="13" t="n"/>
      <c r="I189" s="13" t="n"/>
      <c r="J189" s="11" t="n"/>
      <c r="K189" s="11" t="n"/>
      <c r="L189" s="14">
        <f>IF(AND($E189&lt;&gt;"",$F189&lt;&gt;"",$D189&lt;&gt;"",$H189&lt;&gt;""),($F189-$E189)*IF($C189="Short",-1,1)*$D189*$H189-IF($I189="",0,$I189),"")</f>
        <v/>
      </c>
      <c r="M189" s="15">
        <f>IF(AND($E189&lt;&gt;"",$G189&lt;&gt;"",$D189&lt;&gt;"",$H189&lt;&gt;""),ABS($E189-$G189)*$D189*$H189,"")</f>
        <v/>
      </c>
      <c r="N189" s="16">
        <f>IF(AND($L189&lt;&gt;"",$M189&lt;&gt;"",$M189&lt;&gt;0),$L189/$M189,"")</f>
        <v/>
      </c>
      <c r="O189" s="11" t="n"/>
    </row>
    <row r="190">
      <c r="A190" s="10" t="n"/>
      <c r="B190" s="11" t="n"/>
      <c r="C190" s="11" t="n"/>
      <c r="D190" s="11" t="n"/>
      <c r="E190" s="12" t="n"/>
      <c r="F190" s="12" t="n"/>
      <c r="G190" s="12" t="n"/>
      <c r="H190" s="13" t="n"/>
      <c r="I190" s="13" t="n"/>
      <c r="J190" s="11" t="n"/>
      <c r="K190" s="11" t="n"/>
      <c r="L190" s="14">
        <f>IF(AND($E190&lt;&gt;"",$F190&lt;&gt;"",$D190&lt;&gt;"",$H190&lt;&gt;""),($F190-$E190)*IF($C190="Short",-1,1)*$D190*$H190-IF($I190="",0,$I190),"")</f>
        <v/>
      </c>
      <c r="M190" s="15">
        <f>IF(AND($E190&lt;&gt;"",$G190&lt;&gt;"",$D190&lt;&gt;"",$H190&lt;&gt;""),ABS($E190-$G190)*$D190*$H190,"")</f>
        <v/>
      </c>
      <c r="N190" s="16">
        <f>IF(AND($L190&lt;&gt;"",$M190&lt;&gt;"",$M190&lt;&gt;0),$L190/$M190,"")</f>
        <v/>
      </c>
      <c r="O190" s="11" t="n"/>
    </row>
    <row r="191">
      <c r="A191" s="10" t="n"/>
      <c r="B191" s="11" t="n"/>
      <c r="C191" s="11" t="n"/>
      <c r="D191" s="11" t="n"/>
      <c r="E191" s="12" t="n"/>
      <c r="F191" s="12" t="n"/>
      <c r="G191" s="12" t="n"/>
      <c r="H191" s="13" t="n"/>
      <c r="I191" s="13" t="n"/>
      <c r="J191" s="11" t="n"/>
      <c r="K191" s="11" t="n"/>
      <c r="L191" s="14">
        <f>IF(AND($E191&lt;&gt;"",$F191&lt;&gt;"",$D191&lt;&gt;"",$H191&lt;&gt;""),($F191-$E191)*IF($C191="Short",-1,1)*$D191*$H191-IF($I191="",0,$I191),"")</f>
        <v/>
      </c>
      <c r="M191" s="15">
        <f>IF(AND($E191&lt;&gt;"",$G191&lt;&gt;"",$D191&lt;&gt;"",$H191&lt;&gt;""),ABS($E191-$G191)*$D191*$H191,"")</f>
        <v/>
      </c>
      <c r="N191" s="16">
        <f>IF(AND($L191&lt;&gt;"",$M191&lt;&gt;"",$M191&lt;&gt;0),$L191/$M191,"")</f>
        <v/>
      </c>
      <c r="O191" s="11" t="n"/>
    </row>
    <row r="192">
      <c r="A192" s="10" t="n"/>
      <c r="B192" s="11" t="n"/>
      <c r="C192" s="11" t="n"/>
      <c r="D192" s="11" t="n"/>
      <c r="E192" s="12" t="n"/>
      <c r="F192" s="12" t="n"/>
      <c r="G192" s="12" t="n"/>
      <c r="H192" s="13" t="n"/>
      <c r="I192" s="13" t="n"/>
      <c r="J192" s="11" t="n"/>
      <c r="K192" s="11" t="n"/>
      <c r="L192" s="14">
        <f>IF(AND($E192&lt;&gt;"",$F192&lt;&gt;"",$D192&lt;&gt;"",$H192&lt;&gt;""),($F192-$E192)*IF($C192="Short",-1,1)*$D192*$H192-IF($I192="",0,$I192),"")</f>
        <v/>
      </c>
      <c r="M192" s="15">
        <f>IF(AND($E192&lt;&gt;"",$G192&lt;&gt;"",$D192&lt;&gt;"",$H192&lt;&gt;""),ABS($E192-$G192)*$D192*$H192,"")</f>
        <v/>
      </c>
      <c r="N192" s="16">
        <f>IF(AND($L192&lt;&gt;"",$M192&lt;&gt;"",$M192&lt;&gt;0),$L192/$M192,"")</f>
        <v/>
      </c>
      <c r="O192" s="11" t="n"/>
    </row>
    <row r="193">
      <c r="A193" s="10" t="n"/>
      <c r="B193" s="11" t="n"/>
      <c r="C193" s="11" t="n"/>
      <c r="D193" s="11" t="n"/>
      <c r="E193" s="12" t="n"/>
      <c r="F193" s="12" t="n"/>
      <c r="G193" s="12" t="n"/>
      <c r="H193" s="13" t="n"/>
      <c r="I193" s="13" t="n"/>
      <c r="J193" s="11" t="n"/>
      <c r="K193" s="11" t="n"/>
      <c r="L193" s="14">
        <f>IF(AND($E193&lt;&gt;"",$F193&lt;&gt;"",$D193&lt;&gt;"",$H193&lt;&gt;""),($F193-$E193)*IF($C193="Short",-1,1)*$D193*$H193-IF($I193="",0,$I193),"")</f>
        <v/>
      </c>
      <c r="M193" s="15">
        <f>IF(AND($E193&lt;&gt;"",$G193&lt;&gt;"",$D193&lt;&gt;"",$H193&lt;&gt;""),ABS($E193-$G193)*$D193*$H193,"")</f>
        <v/>
      </c>
      <c r="N193" s="16">
        <f>IF(AND($L193&lt;&gt;"",$M193&lt;&gt;"",$M193&lt;&gt;0),$L193/$M193,"")</f>
        <v/>
      </c>
      <c r="O193" s="11" t="n"/>
    </row>
    <row r="194">
      <c r="A194" s="10" t="n"/>
      <c r="B194" s="11" t="n"/>
      <c r="C194" s="11" t="n"/>
      <c r="D194" s="11" t="n"/>
      <c r="E194" s="12" t="n"/>
      <c r="F194" s="12" t="n"/>
      <c r="G194" s="12" t="n"/>
      <c r="H194" s="13" t="n"/>
      <c r="I194" s="13" t="n"/>
      <c r="J194" s="11" t="n"/>
      <c r="K194" s="11" t="n"/>
      <c r="L194" s="14">
        <f>IF(AND($E194&lt;&gt;"",$F194&lt;&gt;"",$D194&lt;&gt;"",$H194&lt;&gt;""),($F194-$E194)*IF($C194="Short",-1,1)*$D194*$H194-IF($I194="",0,$I194),"")</f>
        <v/>
      </c>
      <c r="M194" s="15">
        <f>IF(AND($E194&lt;&gt;"",$G194&lt;&gt;"",$D194&lt;&gt;"",$H194&lt;&gt;""),ABS($E194-$G194)*$D194*$H194,"")</f>
        <v/>
      </c>
      <c r="N194" s="16">
        <f>IF(AND($L194&lt;&gt;"",$M194&lt;&gt;"",$M194&lt;&gt;0),$L194/$M194,"")</f>
        <v/>
      </c>
      <c r="O194" s="11" t="n"/>
    </row>
    <row r="195">
      <c r="A195" s="10" t="n"/>
      <c r="B195" s="11" t="n"/>
      <c r="C195" s="11" t="n"/>
      <c r="D195" s="11" t="n"/>
      <c r="E195" s="12" t="n"/>
      <c r="F195" s="12" t="n"/>
      <c r="G195" s="12" t="n"/>
      <c r="H195" s="13" t="n"/>
      <c r="I195" s="13" t="n"/>
      <c r="J195" s="11" t="n"/>
      <c r="K195" s="11" t="n"/>
      <c r="L195" s="14">
        <f>IF(AND($E195&lt;&gt;"",$F195&lt;&gt;"",$D195&lt;&gt;"",$H195&lt;&gt;""),($F195-$E195)*IF($C195="Short",-1,1)*$D195*$H195-IF($I195="",0,$I195),"")</f>
        <v/>
      </c>
      <c r="M195" s="15">
        <f>IF(AND($E195&lt;&gt;"",$G195&lt;&gt;"",$D195&lt;&gt;"",$H195&lt;&gt;""),ABS($E195-$G195)*$D195*$H195,"")</f>
        <v/>
      </c>
      <c r="N195" s="16">
        <f>IF(AND($L195&lt;&gt;"",$M195&lt;&gt;"",$M195&lt;&gt;0),$L195/$M195,"")</f>
        <v/>
      </c>
      <c r="O195" s="11" t="n"/>
    </row>
    <row r="196">
      <c r="A196" s="10" t="n"/>
      <c r="B196" s="11" t="n"/>
      <c r="C196" s="11" t="n"/>
      <c r="D196" s="11" t="n"/>
      <c r="E196" s="12" t="n"/>
      <c r="F196" s="12" t="n"/>
      <c r="G196" s="12" t="n"/>
      <c r="H196" s="13" t="n"/>
      <c r="I196" s="13" t="n"/>
      <c r="J196" s="11" t="n"/>
      <c r="K196" s="11" t="n"/>
      <c r="L196" s="14">
        <f>IF(AND($E196&lt;&gt;"",$F196&lt;&gt;"",$D196&lt;&gt;"",$H196&lt;&gt;""),($F196-$E196)*IF($C196="Short",-1,1)*$D196*$H196-IF($I196="",0,$I196),"")</f>
        <v/>
      </c>
      <c r="M196" s="15">
        <f>IF(AND($E196&lt;&gt;"",$G196&lt;&gt;"",$D196&lt;&gt;"",$H196&lt;&gt;""),ABS($E196-$G196)*$D196*$H196,"")</f>
        <v/>
      </c>
      <c r="N196" s="16">
        <f>IF(AND($L196&lt;&gt;"",$M196&lt;&gt;"",$M196&lt;&gt;0),$L196/$M196,"")</f>
        <v/>
      </c>
      <c r="O196" s="11" t="n"/>
    </row>
    <row r="197">
      <c r="A197" s="10" t="n"/>
      <c r="B197" s="11" t="n"/>
      <c r="C197" s="11" t="n"/>
      <c r="D197" s="11" t="n"/>
      <c r="E197" s="12" t="n"/>
      <c r="F197" s="12" t="n"/>
      <c r="G197" s="12" t="n"/>
      <c r="H197" s="13" t="n"/>
      <c r="I197" s="13" t="n"/>
      <c r="J197" s="11" t="n"/>
      <c r="K197" s="11" t="n"/>
      <c r="L197" s="14">
        <f>IF(AND($E197&lt;&gt;"",$F197&lt;&gt;"",$D197&lt;&gt;"",$H197&lt;&gt;""),($F197-$E197)*IF($C197="Short",-1,1)*$D197*$H197-IF($I197="",0,$I197),"")</f>
        <v/>
      </c>
      <c r="M197" s="15">
        <f>IF(AND($E197&lt;&gt;"",$G197&lt;&gt;"",$D197&lt;&gt;"",$H197&lt;&gt;""),ABS($E197-$G197)*$D197*$H197,"")</f>
        <v/>
      </c>
      <c r="N197" s="16">
        <f>IF(AND($L197&lt;&gt;"",$M197&lt;&gt;"",$M197&lt;&gt;0),$L197/$M197,"")</f>
        <v/>
      </c>
      <c r="O197" s="11" t="n"/>
    </row>
    <row r="198">
      <c r="A198" s="10" t="n"/>
      <c r="B198" s="11" t="n"/>
      <c r="C198" s="11" t="n"/>
      <c r="D198" s="11" t="n"/>
      <c r="E198" s="12" t="n"/>
      <c r="F198" s="12" t="n"/>
      <c r="G198" s="12" t="n"/>
      <c r="H198" s="13" t="n"/>
      <c r="I198" s="13" t="n"/>
      <c r="J198" s="11" t="n"/>
      <c r="K198" s="11" t="n"/>
      <c r="L198" s="14">
        <f>IF(AND($E198&lt;&gt;"",$F198&lt;&gt;"",$D198&lt;&gt;"",$H198&lt;&gt;""),($F198-$E198)*IF($C198="Short",-1,1)*$D198*$H198-IF($I198="",0,$I198),"")</f>
        <v/>
      </c>
      <c r="M198" s="15">
        <f>IF(AND($E198&lt;&gt;"",$G198&lt;&gt;"",$D198&lt;&gt;"",$H198&lt;&gt;""),ABS($E198-$G198)*$D198*$H198,"")</f>
        <v/>
      </c>
      <c r="N198" s="16">
        <f>IF(AND($L198&lt;&gt;"",$M198&lt;&gt;"",$M198&lt;&gt;0),$L198/$M198,"")</f>
        <v/>
      </c>
      <c r="O198" s="11" t="n"/>
    </row>
    <row r="199">
      <c r="A199" s="10" t="n"/>
      <c r="B199" s="11" t="n"/>
      <c r="C199" s="11" t="n"/>
      <c r="D199" s="11" t="n"/>
      <c r="E199" s="12" t="n"/>
      <c r="F199" s="12" t="n"/>
      <c r="G199" s="12" t="n"/>
      <c r="H199" s="13" t="n"/>
      <c r="I199" s="13" t="n"/>
      <c r="J199" s="11" t="n"/>
      <c r="K199" s="11" t="n"/>
      <c r="L199" s="14">
        <f>IF(AND($E199&lt;&gt;"",$F199&lt;&gt;"",$D199&lt;&gt;"",$H199&lt;&gt;""),($F199-$E199)*IF($C199="Short",-1,1)*$D199*$H199-IF($I199="",0,$I199),"")</f>
        <v/>
      </c>
      <c r="M199" s="15">
        <f>IF(AND($E199&lt;&gt;"",$G199&lt;&gt;"",$D199&lt;&gt;"",$H199&lt;&gt;""),ABS($E199-$G199)*$D199*$H199,"")</f>
        <v/>
      </c>
      <c r="N199" s="16">
        <f>IF(AND($L199&lt;&gt;"",$M199&lt;&gt;"",$M199&lt;&gt;0),$L199/$M199,"")</f>
        <v/>
      </c>
      <c r="O199" s="11" t="n"/>
    </row>
    <row r="200">
      <c r="A200" s="10" t="n"/>
      <c r="B200" s="11" t="n"/>
      <c r="C200" s="11" t="n"/>
      <c r="D200" s="11" t="n"/>
      <c r="E200" s="12" t="n"/>
      <c r="F200" s="12" t="n"/>
      <c r="G200" s="12" t="n"/>
      <c r="H200" s="13" t="n"/>
      <c r="I200" s="13" t="n"/>
      <c r="J200" s="11" t="n"/>
      <c r="K200" s="11" t="n"/>
      <c r="L200" s="14">
        <f>IF(AND($E200&lt;&gt;"",$F200&lt;&gt;"",$D200&lt;&gt;"",$H200&lt;&gt;""),($F200-$E200)*IF($C200="Short",-1,1)*$D200*$H200-IF($I200="",0,$I200),"")</f>
        <v/>
      </c>
      <c r="M200" s="15">
        <f>IF(AND($E200&lt;&gt;"",$G200&lt;&gt;"",$D200&lt;&gt;"",$H200&lt;&gt;""),ABS($E200-$G200)*$D200*$H200,"")</f>
        <v/>
      </c>
      <c r="N200" s="16">
        <f>IF(AND($L200&lt;&gt;"",$M200&lt;&gt;"",$M200&lt;&gt;0),$L200/$M200,"")</f>
        <v/>
      </c>
      <c r="O200" s="11" t="n"/>
    </row>
    <row r="201">
      <c r="A201" s="10" t="n"/>
      <c r="B201" s="11" t="n"/>
      <c r="C201" s="11" t="n"/>
      <c r="D201" s="11" t="n"/>
      <c r="E201" s="12" t="n"/>
      <c r="F201" s="12" t="n"/>
      <c r="G201" s="12" t="n"/>
      <c r="H201" s="13" t="n"/>
      <c r="I201" s="13" t="n"/>
      <c r="J201" s="11" t="n"/>
      <c r="K201" s="11" t="n"/>
      <c r="L201" s="14">
        <f>IF(AND($E201&lt;&gt;"",$F201&lt;&gt;"",$D201&lt;&gt;"",$H201&lt;&gt;""),($F201-$E201)*IF($C201="Short",-1,1)*$D201*$H201-IF($I201="",0,$I201),"")</f>
        <v/>
      </c>
      <c r="M201" s="15">
        <f>IF(AND($E201&lt;&gt;"",$G201&lt;&gt;"",$D201&lt;&gt;"",$H201&lt;&gt;""),ABS($E201-$G201)*$D201*$H201,"")</f>
        <v/>
      </c>
      <c r="N201" s="16">
        <f>IF(AND($L201&lt;&gt;"",$M201&lt;&gt;"",$M201&lt;&gt;0),$L201/$M201,"")</f>
        <v/>
      </c>
      <c r="O201" s="11" t="n"/>
    </row>
    <row r="202">
      <c r="A202" s="10" t="n"/>
      <c r="B202" s="11" t="n"/>
      <c r="C202" s="11" t="n"/>
      <c r="D202" s="11" t="n"/>
      <c r="E202" s="12" t="n"/>
      <c r="F202" s="12" t="n"/>
      <c r="G202" s="12" t="n"/>
      <c r="H202" s="13" t="n"/>
      <c r="I202" s="13" t="n"/>
      <c r="J202" s="11" t="n"/>
      <c r="K202" s="11" t="n"/>
      <c r="L202" s="14">
        <f>IF(AND($E202&lt;&gt;"",$F202&lt;&gt;"",$D202&lt;&gt;"",$H202&lt;&gt;""),($F202-$E202)*IF($C202="Short",-1,1)*$D202*$H202-IF($I202="",0,$I202),"")</f>
        <v/>
      </c>
      <c r="M202" s="15">
        <f>IF(AND($E202&lt;&gt;"",$G202&lt;&gt;"",$D202&lt;&gt;"",$H202&lt;&gt;""),ABS($E202-$G202)*$D202*$H202,"")</f>
        <v/>
      </c>
      <c r="N202" s="16">
        <f>IF(AND($L202&lt;&gt;"",$M202&lt;&gt;"",$M202&lt;&gt;0),$L202/$M202,"")</f>
        <v/>
      </c>
      <c r="O202" s="11" t="n"/>
    </row>
    <row r="203">
      <c r="A203" s="10" t="n"/>
      <c r="B203" s="11" t="n"/>
      <c r="C203" s="11" t="n"/>
      <c r="D203" s="11" t="n"/>
      <c r="E203" s="12" t="n"/>
      <c r="F203" s="12" t="n"/>
      <c r="G203" s="12" t="n"/>
      <c r="H203" s="13" t="n"/>
      <c r="I203" s="13" t="n"/>
      <c r="J203" s="11" t="n"/>
      <c r="K203" s="11" t="n"/>
      <c r="L203" s="14">
        <f>IF(AND($E203&lt;&gt;"",$F203&lt;&gt;"",$D203&lt;&gt;"",$H203&lt;&gt;""),($F203-$E203)*IF($C203="Short",-1,1)*$D203*$H203-IF($I203="",0,$I203),"")</f>
        <v/>
      </c>
      <c r="M203" s="15">
        <f>IF(AND($E203&lt;&gt;"",$G203&lt;&gt;"",$D203&lt;&gt;"",$H203&lt;&gt;""),ABS($E203-$G203)*$D203*$H203,"")</f>
        <v/>
      </c>
      <c r="N203" s="16">
        <f>IF(AND($L203&lt;&gt;"",$M203&lt;&gt;"",$M203&lt;&gt;0),$L203/$M203,"")</f>
        <v/>
      </c>
      <c r="O203" s="11" t="n"/>
    </row>
    <row r="204">
      <c r="A204" s="10" t="n"/>
      <c r="B204" s="11" t="n"/>
      <c r="C204" s="11" t="n"/>
      <c r="D204" s="11" t="n"/>
      <c r="E204" s="12" t="n"/>
      <c r="F204" s="12" t="n"/>
      <c r="G204" s="12" t="n"/>
      <c r="H204" s="13" t="n"/>
      <c r="I204" s="13" t="n"/>
      <c r="J204" s="11" t="n"/>
      <c r="K204" s="11" t="n"/>
      <c r="L204" s="14">
        <f>IF(AND($E204&lt;&gt;"",$F204&lt;&gt;"",$D204&lt;&gt;"",$H204&lt;&gt;""),($F204-$E204)*IF($C204="Short",-1,1)*$D204*$H204-IF($I204="",0,$I204),"")</f>
        <v/>
      </c>
      <c r="M204" s="15">
        <f>IF(AND($E204&lt;&gt;"",$G204&lt;&gt;"",$D204&lt;&gt;"",$H204&lt;&gt;""),ABS($E204-$G204)*$D204*$H204,"")</f>
        <v/>
      </c>
      <c r="N204" s="16">
        <f>IF(AND($L204&lt;&gt;"",$M204&lt;&gt;"",$M204&lt;&gt;0),$L204/$M204,"")</f>
        <v/>
      </c>
      <c r="O204" s="11" t="n"/>
    </row>
    <row r="205">
      <c r="A205" s="10" t="n"/>
      <c r="B205" s="11" t="n"/>
      <c r="C205" s="11" t="n"/>
      <c r="D205" s="11" t="n"/>
      <c r="E205" s="12" t="n"/>
      <c r="F205" s="12" t="n"/>
      <c r="G205" s="12" t="n"/>
      <c r="H205" s="13" t="n"/>
      <c r="I205" s="13" t="n"/>
      <c r="J205" s="11" t="n"/>
      <c r="K205" s="11" t="n"/>
      <c r="L205" s="14">
        <f>IF(AND($E205&lt;&gt;"",$F205&lt;&gt;"",$D205&lt;&gt;"",$H205&lt;&gt;""),($F205-$E205)*IF($C205="Short",-1,1)*$D205*$H205-IF($I205="",0,$I205),"")</f>
        <v/>
      </c>
      <c r="M205" s="15">
        <f>IF(AND($E205&lt;&gt;"",$G205&lt;&gt;"",$D205&lt;&gt;"",$H205&lt;&gt;""),ABS($E205-$G205)*$D205*$H205,"")</f>
        <v/>
      </c>
      <c r="N205" s="16">
        <f>IF(AND($L205&lt;&gt;"",$M205&lt;&gt;"",$M205&lt;&gt;0),$L205/$M205,"")</f>
        <v/>
      </c>
      <c r="O205" s="11" t="n"/>
    </row>
    <row r="206">
      <c r="A206" s="10" t="n"/>
      <c r="B206" s="11" t="n"/>
      <c r="C206" s="11" t="n"/>
      <c r="D206" s="11" t="n"/>
      <c r="E206" s="12" t="n"/>
      <c r="F206" s="12" t="n"/>
      <c r="G206" s="12" t="n"/>
      <c r="H206" s="13" t="n"/>
      <c r="I206" s="13" t="n"/>
      <c r="J206" s="11" t="n"/>
      <c r="K206" s="11" t="n"/>
      <c r="L206" s="14">
        <f>IF(AND($E206&lt;&gt;"",$F206&lt;&gt;"",$D206&lt;&gt;"",$H206&lt;&gt;""),($F206-$E206)*IF($C206="Short",-1,1)*$D206*$H206-IF($I206="",0,$I206),"")</f>
        <v/>
      </c>
      <c r="M206" s="15">
        <f>IF(AND($E206&lt;&gt;"",$G206&lt;&gt;"",$D206&lt;&gt;"",$H206&lt;&gt;""),ABS($E206-$G206)*$D206*$H206,"")</f>
        <v/>
      </c>
      <c r="N206" s="16">
        <f>IF(AND($L206&lt;&gt;"",$M206&lt;&gt;"",$M206&lt;&gt;0),$L206/$M206,"")</f>
        <v/>
      </c>
      <c r="O206" s="11" t="n"/>
    </row>
    <row r="207">
      <c r="A207" s="10" t="n"/>
      <c r="B207" s="11" t="n"/>
      <c r="C207" s="11" t="n"/>
      <c r="D207" s="11" t="n"/>
      <c r="E207" s="12" t="n"/>
      <c r="F207" s="12" t="n"/>
      <c r="G207" s="12" t="n"/>
      <c r="H207" s="13" t="n"/>
      <c r="I207" s="13" t="n"/>
      <c r="J207" s="11" t="n"/>
      <c r="K207" s="11" t="n"/>
      <c r="L207" s="14">
        <f>IF(AND($E207&lt;&gt;"",$F207&lt;&gt;"",$D207&lt;&gt;"",$H207&lt;&gt;""),($F207-$E207)*IF($C207="Short",-1,1)*$D207*$H207-IF($I207="",0,$I207),"")</f>
        <v/>
      </c>
      <c r="M207" s="15">
        <f>IF(AND($E207&lt;&gt;"",$G207&lt;&gt;"",$D207&lt;&gt;"",$H207&lt;&gt;""),ABS($E207-$G207)*$D207*$H207,"")</f>
        <v/>
      </c>
      <c r="N207" s="16">
        <f>IF(AND($L207&lt;&gt;"",$M207&lt;&gt;"",$M207&lt;&gt;0),$L207/$M207,"")</f>
        <v/>
      </c>
      <c r="O207" s="11" t="n"/>
    </row>
    <row r="208">
      <c r="A208" s="10" t="n"/>
      <c r="B208" s="11" t="n"/>
      <c r="C208" s="11" t="n"/>
      <c r="D208" s="11" t="n"/>
      <c r="E208" s="12" t="n"/>
      <c r="F208" s="12" t="n"/>
      <c r="G208" s="12" t="n"/>
      <c r="H208" s="13" t="n"/>
      <c r="I208" s="13" t="n"/>
      <c r="J208" s="11" t="n"/>
      <c r="K208" s="11" t="n"/>
      <c r="L208" s="14">
        <f>IF(AND($E208&lt;&gt;"",$F208&lt;&gt;"",$D208&lt;&gt;"",$H208&lt;&gt;""),($F208-$E208)*IF($C208="Short",-1,1)*$D208*$H208-IF($I208="",0,$I208),"")</f>
        <v/>
      </c>
      <c r="M208" s="15">
        <f>IF(AND($E208&lt;&gt;"",$G208&lt;&gt;"",$D208&lt;&gt;"",$H208&lt;&gt;""),ABS($E208-$G208)*$D208*$H208,"")</f>
        <v/>
      </c>
      <c r="N208" s="16">
        <f>IF(AND($L208&lt;&gt;"",$M208&lt;&gt;"",$M208&lt;&gt;0),$L208/$M208,"")</f>
        <v/>
      </c>
      <c r="O208" s="11" t="n"/>
    </row>
    <row r="209">
      <c r="A209" s="10" t="n"/>
      <c r="B209" s="11" t="n"/>
      <c r="C209" s="11" t="n"/>
      <c r="D209" s="11" t="n"/>
      <c r="E209" s="12" t="n"/>
      <c r="F209" s="12" t="n"/>
      <c r="G209" s="12" t="n"/>
      <c r="H209" s="13" t="n"/>
      <c r="I209" s="13" t="n"/>
      <c r="J209" s="11" t="n"/>
      <c r="K209" s="11" t="n"/>
      <c r="L209" s="14">
        <f>IF(AND($E209&lt;&gt;"",$F209&lt;&gt;"",$D209&lt;&gt;"",$H209&lt;&gt;""),($F209-$E209)*IF($C209="Short",-1,1)*$D209*$H209-IF($I209="",0,$I209),"")</f>
        <v/>
      </c>
      <c r="M209" s="15">
        <f>IF(AND($E209&lt;&gt;"",$G209&lt;&gt;"",$D209&lt;&gt;"",$H209&lt;&gt;""),ABS($E209-$G209)*$D209*$H209,"")</f>
        <v/>
      </c>
      <c r="N209" s="16">
        <f>IF(AND($L209&lt;&gt;"",$M209&lt;&gt;"",$M209&lt;&gt;0),$L209/$M209,"")</f>
        <v/>
      </c>
      <c r="O209" s="11" t="n"/>
    </row>
    <row r="210">
      <c r="A210" s="10" t="n"/>
      <c r="B210" s="11" t="n"/>
      <c r="C210" s="11" t="n"/>
      <c r="D210" s="11" t="n"/>
      <c r="E210" s="12" t="n"/>
      <c r="F210" s="12" t="n"/>
      <c r="G210" s="12" t="n"/>
      <c r="H210" s="13" t="n"/>
      <c r="I210" s="13" t="n"/>
      <c r="J210" s="11" t="n"/>
      <c r="K210" s="11" t="n"/>
      <c r="L210" s="14">
        <f>IF(AND($E210&lt;&gt;"",$F210&lt;&gt;"",$D210&lt;&gt;"",$H210&lt;&gt;""),($F210-$E210)*IF($C210="Short",-1,1)*$D210*$H210-IF($I210="",0,$I210),"")</f>
        <v/>
      </c>
      <c r="M210" s="15">
        <f>IF(AND($E210&lt;&gt;"",$G210&lt;&gt;"",$D210&lt;&gt;"",$H210&lt;&gt;""),ABS($E210-$G210)*$D210*$H210,"")</f>
        <v/>
      </c>
      <c r="N210" s="16">
        <f>IF(AND($L210&lt;&gt;"",$M210&lt;&gt;"",$M210&lt;&gt;0),$L210/$M210,"")</f>
        <v/>
      </c>
      <c r="O210" s="11" t="n"/>
    </row>
    <row r="211">
      <c r="A211" s="10" t="n"/>
      <c r="B211" s="11" t="n"/>
      <c r="C211" s="11" t="n"/>
      <c r="D211" s="11" t="n"/>
      <c r="E211" s="12" t="n"/>
      <c r="F211" s="12" t="n"/>
      <c r="G211" s="12" t="n"/>
      <c r="H211" s="13" t="n"/>
      <c r="I211" s="13" t="n"/>
      <c r="J211" s="11" t="n"/>
      <c r="K211" s="11" t="n"/>
      <c r="L211" s="14">
        <f>IF(AND($E211&lt;&gt;"",$F211&lt;&gt;"",$D211&lt;&gt;"",$H211&lt;&gt;""),($F211-$E211)*IF($C211="Short",-1,1)*$D211*$H211-IF($I211="",0,$I211),"")</f>
        <v/>
      </c>
      <c r="M211" s="15">
        <f>IF(AND($E211&lt;&gt;"",$G211&lt;&gt;"",$D211&lt;&gt;"",$H211&lt;&gt;""),ABS($E211-$G211)*$D211*$H211,"")</f>
        <v/>
      </c>
      <c r="N211" s="16">
        <f>IF(AND($L211&lt;&gt;"",$M211&lt;&gt;"",$M211&lt;&gt;0),$L211/$M211,"")</f>
        <v/>
      </c>
      <c r="O211" s="11" t="n"/>
    </row>
    <row r="212">
      <c r="A212" s="10" t="n"/>
      <c r="B212" s="11" t="n"/>
      <c r="C212" s="11" t="n"/>
      <c r="D212" s="11" t="n"/>
      <c r="E212" s="12" t="n"/>
      <c r="F212" s="12" t="n"/>
      <c r="G212" s="12" t="n"/>
      <c r="H212" s="13" t="n"/>
      <c r="I212" s="13" t="n"/>
      <c r="J212" s="11" t="n"/>
      <c r="K212" s="11" t="n"/>
      <c r="L212" s="14">
        <f>IF(AND($E212&lt;&gt;"",$F212&lt;&gt;"",$D212&lt;&gt;"",$H212&lt;&gt;""),($F212-$E212)*IF($C212="Short",-1,1)*$D212*$H212-IF($I212="",0,$I212),"")</f>
        <v/>
      </c>
      <c r="M212" s="15">
        <f>IF(AND($E212&lt;&gt;"",$G212&lt;&gt;"",$D212&lt;&gt;"",$H212&lt;&gt;""),ABS($E212-$G212)*$D212*$H212,"")</f>
        <v/>
      </c>
      <c r="N212" s="16">
        <f>IF(AND($L212&lt;&gt;"",$M212&lt;&gt;"",$M212&lt;&gt;0),$L212/$M212,"")</f>
        <v/>
      </c>
      <c r="O212" s="11" t="n"/>
    </row>
    <row r="213">
      <c r="A213" s="10" t="n"/>
      <c r="B213" s="11" t="n"/>
      <c r="C213" s="11" t="n"/>
      <c r="D213" s="11" t="n"/>
      <c r="E213" s="12" t="n"/>
      <c r="F213" s="12" t="n"/>
      <c r="G213" s="12" t="n"/>
      <c r="H213" s="13" t="n"/>
      <c r="I213" s="13" t="n"/>
      <c r="J213" s="11" t="n"/>
      <c r="K213" s="11" t="n"/>
      <c r="L213" s="14">
        <f>IF(AND($E213&lt;&gt;"",$F213&lt;&gt;"",$D213&lt;&gt;"",$H213&lt;&gt;""),($F213-$E213)*IF($C213="Short",-1,1)*$D213*$H213-IF($I213="",0,$I213),"")</f>
        <v/>
      </c>
      <c r="M213" s="15">
        <f>IF(AND($E213&lt;&gt;"",$G213&lt;&gt;"",$D213&lt;&gt;"",$H213&lt;&gt;""),ABS($E213-$G213)*$D213*$H213,"")</f>
        <v/>
      </c>
      <c r="N213" s="16">
        <f>IF(AND($L213&lt;&gt;"",$M213&lt;&gt;"",$M213&lt;&gt;0),$L213/$M213,"")</f>
        <v/>
      </c>
      <c r="O213" s="11" t="n"/>
    </row>
    <row r="214">
      <c r="A214" s="10" t="n"/>
      <c r="B214" s="11" t="n"/>
      <c r="C214" s="11" t="n"/>
      <c r="D214" s="11" t="n"/>
      <c r="E214" s="12" t="n"/>
      <c r="F214" s="12" t="n"/>
      <c r="G214" s="12" t="n"/>
      <c r="H214" s="13" t="n"/>
      <c r="I214" s="13" t="n"/>
      <c r="J214" s="11" t="n"/>
      <c r="K214" s="11" t="n"/>
      <c r="L214" s="14">
        <f>IF(AND($E214&lt;&gt;"",$F214&lt;&gt;"",$D214&lt;&gt;"",$H214&lt;&gt;""),($F214-$E214)*IF($C214="Short",-1,1)*$D214*$H214-IF($I214="",0,$I214),"")</f>
        <v/>
      </c>
      <c r="M214" s="15">
        <f>IF(AND($E214&lt;&gt;"",$G214&lt;&gt;"",$D214&lt;&gt;"",$H214&lt;&gt;""),ABS($E214-$G214)*$D214*$H214,"")</f>
        <v/>
      </c>
      <c r="N214" s="16">
        <f>IF(AND($L214&lt;&gt;"",$M214&lt;&gt;"",$M214&lt;&gt;0),$L214/$M214,"")</f>
        <v/>
      </c>
      <c r="O214" s="11" t="n"/>
    </row>
    <row r="215">
      <c r="A215" s="10" t="n"/>
      <c r="B215" s="11" t="n"/>
      <c r="C215" s="11" t="n"/>
      <c r="D215" s="11" t="n"/>
      <c r="E215" s="12" t="n"/>
      <c r="F215" s="12" t="n"/>
      <c r="G215" s="12" t="n"/>
      <c r="H215" s="13" t="n"/>
      <c r="I215" s="13" t="n"/>
      <c r="J215" s="11" t="n"/>
      <c r="K215" s="11" t="n"/>
      <c r="L215" s="14">
        <f>IF(AND($E215&lt;&gt;"",$F215&lt;&gt;"",$D215&lt;&gt;"",$H215&lt;&gt;""),($F215-$E215)*IF($C215="Short",-1,1)*$D215*$H215-IF($I215="",0,$I215),"")</f>
        <v/>
      </c>
      <c r="M215" s="15">
        <f>IF(AND($E215&lt;&gt;"",$G215&lt;&gt;"",$D215&lt;&gt;"",$H215&lt;&gt;""),ABS($E215-$G215)*$D215*$H215,"")</f>
        <v/>
      </c>
      <c r="N215" s="16">
        <f>IF(AND($L215&lt;&gt;"",$M215&lt;&gt;"",$M215&lt;&gt;0),$L215/$M215,"")</f>
        <v/>
      </c>
      <c r="O215" s="11" t="n"/>
    </row>
    <row r="216">
      <c r="A216" s="10" t="n"/>
      <c r="B216" s="11" t="n"/>
      <c r="C216" s="11" t="n"/>
      <c r="D216" s="11" t="n"/>
      <c r="E216" s="12" t="n"/>
      <c r="F216" s="12" t="n"/>
      <c r="G216" s="12" t="n"/>
      <c r="H216" s="13" t="n"/>
      <c r="I216" s="13" t="n"/>
      <c r="J216" s="11" t="n"/>
      <c r="K216" s="11" t="n"/>
      <c r="L216" s="14">
        <f>IF(AND($E216&lt;&gt;"",$F216&lt;&gt;"",$D216&lt;&gt;"",$H216&lt;&gt;""),($F216-$E216)*IF($C216="Short",-1,1)*$D216*$H216-IF($I216="",0,$I216),"")</f>
        <v/>
      </c>
      <c r="M216" s="15">
        <f>IF(AND($E216&lt;&gt;"",$G216&lt;&gt;"",$D216&lt;&gt;"",$H216&lt;&gt;""),ABS($E216-$G216)*$D216*$H216,"")</f>
        <v/>
      </c>
      <c r="N216" s="16">
        <f>IF(AND($L216&lt;&gt;"",$M216&lt;&gt;"",$M216&lt;&gt;0),$L216/$M216,"")</f>
        <v/>
      </c>
      <c r="O216" s="11" t="n"/>
    </row>
    <row r="217">
      <c r="A217" s="10" t="n"/>
      <c r="B217" s="11" t="n"/>
      <c r="C217" s="11" t="n"/>
      <c r="D217" s="11" t="n"/>
      <c r="E217" s="12" t="n"/>
      <c r="F217" s="12" t="n"/>
      <c r="G217" s="12" t="n"/>
      <c r="H217" s="13" t="n"/>
      <c r="I217" s="13" t="n"/>
      <c r="J217" s="11" t="n"/>
      <c r="K217" s="11" t="n"/>
      <c r="L217" s="14">
        <f>IF(AND($E217&lt;&gt;"",$F217&lt;&gt;"",$D217&lt;&gt;"",$H217&lt;&gt;""),($F217-$E217)*IF($C217="Short",-1,1)*$D217*$H217-IF($I217="",0,$I217),"")</f>
        <v/>
      </c>
      <c r="M217" s="15">
        <f>IF(AND($E217&lt;&gt;"",$G217&lt;&gt;"",$D217&lt;&gt;"",$H217&lt;&gt;""),ABS($E217-$G217)*$D217*$H217,"")</f>
        <v/>
      </c>
      <c r="N217" s="16">
        <f>IF(AND($L217&lt;&gt;"",$M217&lt;&gt;"",$M217&lt;&gt;0),$L217/$M217,"")</f>
        <v/>
      </c>
      <c r="O217" s="11" t="n"/>
    </row>
    <row r="218">
      <c r="A218" s="10" t="n"/>
      <c r="B218" s="11" t="n"/>
      <c r="C218" s="11" t="n"/>
      <c r="D218" s="11" t="n"/>
      <c r="E218" s="12" t="n"/>
      <c r="F218" s="12" t="n"/>
      <c r="G218" s="12" t="n"/>
      <c r="H218" s="13" t="n"/>
      <c r="I218" s="13" t="n"/>
      <c r="J218" s="11" t="n"/>
      <c r="K218" s="11" t="n"/>
      <c r="L218" s="14">
        <f>IF(AND($E218&lt;&gt;"",$F218&lt;&gt;"",$D218&lt;&gt;"",$H218&lt;&gt;""),($F218-$E218)*IF($C218="Short",-1,1)*$D218*$H218-IF($I218="",0,$I218),"")</f>
        <v/>
      </c>
      <c r="M218" s="15">
        <f>IF(AND($E218&lt;&gt;"",$G218&lt;&gt;"",$D218&lt;&gt;"",$H218&lt;&gt;""),ABS($E218-$G218)*$D218*$H218,"")</f>
        <v/>
      </c>
      <c r="N218" s="16">
        <f>IF(AND($L218&lt;&gt;"",$M218&lt;&gt;"",$M218&lt;&gt;0),$L218/$M218,"")</f>
        <v/>
      </c>
      <c r="O218" s="11" t="n"/>
    </row>
    <row r="219">
      <c r="A219" s="10" t="n"/>
      <c r="B219" s="11" t="n"/>
      <c r="C219" s="11" t="n"/>
      <c r="D219" s="11" t="n"/>
      <c r="E219" s="12" t="n"/>
      <c r="F219" s="12" t="n"/>
      <c r="G219" s="12" t="n"/>
      <c r="H219" s="13" t="n"/>
      <c r="I219" s="13" t="n"/>
      <c r="J219" s="11" t="n"/>
      <c r="K219" s="11" t="n"/>
      <c r="L219" s="14">
        <f>IF(AND($E219&lt;&gt;"",$F219&lt;&gt;"",$D219&lt;&gt;"",$H219&lt;&gt;""),($F219-$E219)*IF($C219="Short",-1,1)*$D219*$H219-IF($I219="",0,$I219),"")</f>
        <v/>
      </c>
      <c r="M219" s="15">
        <f>IF(AND($E219&lt;&gt;"",$G219&lt;&gt;"",$D219&lt;&gt;"",$H219&lt;&gt;""),ABS($E219-$G219)*$D219*$H219,"")</f>
        <v/>
      </c>
      <c r="N219" s="16">
        <f>IF(AND($L219&lt;&gt;"",$M219&lt;&gt;"",$M219&lt;&gt;0),$L219/$M219,"")</f>
        <v/>
      </c>
      <c r="O219" s="11" t="n"/>
    </row>
    <row r="220">
      <c r="A220" s="10" t="n"/>
      <c r="B220" s="11" t="n"/>
      <c r="C220" s="11" t="n"/>
      <c r="D220" s="11" t="n"/>
      <c r="E220" s="12" t="n"/>
      <c r="F220" s="12" t="n"/>
      <c r="G220" s="12" t="n"/>
      <c r="H220" s="13" t="n"/>
      <c r="I220" s="13" t="n"/>
      <c r="J220" s="11" t="n"/>
      <c r="K220" s="11" t="n"/>
      <c r="L220" s="14">
        <f>IF(AND($E220&lt;&gt;"",$F220&lt;&gt;"",$D220&lt;&gt;"",$H220&lt;&gt;""),($F220-$E220)*IF($C220="Short",-1,1)*$D220*$H220-IF($I220="",0,$I220),"")</f>
        <v/>
      </c>
      <c r="M220" s="15">
        <f>IF(AND($E220&lt;&gt;"",$G220&lt;&gt;"",$D220&lt;&gt;"",$H220&lt;&gt;""),ABS($E220-$G220)*$D220*$H220,"")</f>
        <v/>
      </c>
      <c r="N220" s="16">
        <f>IF(AND($L220&lt;&gt;"",$M220&lt;&gt;"",$M220&lt;&gt;0),$L220/$M220,"")</f>
        <v/>
      </c>
      <c r="O220" s="11" t="n"/>
    </row>
    <row r="221">
      <c r="A221" s="10" t="n"/>
      <c r="B221" s="11" t="n"/>
      <c r="C221" s="11" t="n"/>
      <c r="D221" s="11" t="n"/>
      <c r="E221" s="12" t="n"/>
      <c r="F221" s="12" t="n"/>
      <c r="G221" s="12" t="n"/>
      <c r="H221" s="13" t="n"/>
      <c r="I221" s="13" t="n"/>
      <c r="J221" s="11" t="n"/>
      <c r="K221" s="11" t="n"/>
      <c r="L221" s="14">
        <f>IF(AND($E221&lt;&gt;"",$F221&lt;&gt;"",$D221&lt;&gt;"",$H221&lt;&gt;""),($F221-$E221)*IF($C221="Short",-1,1)*$D221*$H221-IF($I221="",0,$I221),"")</f>
        <v/>
      </c>
      <c r="M221" s="15">
        <f>IF(AND($E221&lt;&gt;"",$G221&lt;&gt;"",$D221&lt;&gt;"",$H221&lt;&gt;""),ABS($E221-$G221)*$D221*$H221,"")</f>
        <v/>
      </c>
      <c r="N221" s="16">
        <f>IF(AND($L221&lt;&gt;"",$M221&lt;&gt;"",$M221&lt;&gt;0),$L221/$M221,"")</f>
        <v/>
      </c>
      <c r="O221" s="11" t="n"/>
    </row>
    <row r="222">
      <c r="A222" s="10" t="n"/>
      <c r="B222" s="11" t="n"/>
      <c r="C222" s="11" t="n"/>
      <c r="D222" s="11" t="n"/>
      <c r="E222" s="12" t="n"/>
      <c r="F222" s="12" t="n"/>
      <c r="G222" s="12" t="n"/>
      <c r="H222" s="13" t="n"/>
      <c r="I222" s="13" t="n"/>
      <c r="J222" s="11" t="n"/>
      <c r="K222" s="11" t="n"/>
      <c r="L222" s="14">
        <f>IF(AND($E222&lt;&gt;"",$F222&lt;&gt;"",$D222&lt;&gt;"",$H222&lt;&gt;""),($F222-$E222)*IF($C222="Short",-1,1)*$D222*$H222-IF($I222="",0,$I222),"")</f>
        <v/>
      </c>
      <c r="M222" s="15">
        <f>IF(AND($E222&lt;&gt;"",$G222&lt;&gt;"",$D222&lt;&gt;"",$H222&lt;&gt;""),ABS($E222-$G222)*$D222*$H222,"")</f>
        <v/>
      </c>
      <c r="N222" s="16">
        <f>IF(AND($L222&lt;&gt;"",$M222&lt;&gt;"",$M222&lt;&gt;0),$L222/$M222,"")</f>
        <v/>
      </c>
      <c r="O222" s="11" t="n"/>
    </row>
    <row r="223">
      <c r="A223" s="10" t="n"/>
      <c r="B223" s="11" t="n"/>
      <c r="C223" s="11" t="n"/>
      <c r="D223" s="11" t="n"/>
      <c r="E223" s="12" t="n"/>
      <c r="F223" s="12" t="n"/>
      <c r="G223" s="12" t="n"/>
      <c r="H223" s="13" t="n"/>
      <c r="I223" s="13" t="n"/>
      <c r="J223" s="11" t="n"/>
      <c r="K223" s="11" t="n"/>
      <c r="L223" s="14">
        <f>IF(AND($E223&lt;&gt;"",$F223&lt;&gt;"",$D223&lt;&gt;"",$H223&lt;&gt;""),($F223-$E223)*IF($C223="Short",-1,1)*$D223*$H223-IF($I223="",0,$I223),"")</f>
        <v/>
      </c>
      <c r="M223" s="15">
        <f>IF(AND($E223&lt;&gt;"",$G223&lt;&gt;"",$D223&lt;&gt;"",$H223&lt;&gt;""),ABS($E223-$G223)*$D223*$H223,"")</f>
        <v/>
      </c>
      <c r="N223" s="16">
        <f>IF(AND($L223&lt;&gt;"",$M223&lt;&gt;"",$M223&lt;&gt;0),$L223/$M223,"")</f>
        <v/>
      </c>
      <c r="O223" s="11" t="n"/>
    </row>
    <row r="224">
      <c r="A224" s="10" t="n"/>
      <c r="B224" s="11" t="n"/>
      <c r="C224" s="11" t="n"/>
      <c r="D224" s="11" t="n"/>
      <c r="E224" s="12" t="n"/>
      <c r="F224" s="12" t="n"/>
      <c r="G224" s="12" t="n"/>
      <c r="H224" s="13" t="n"/>
      <c r="I224" s="13" t="n"/>
      <c r="J224" s="11" t="n"/>
      <c r="K224" s="11" t="n"/>
      <c r="L224" s="14">
        <f>IF(AND($E224&lt;&gt;"",$F224&lt;&gt;"",$D224&lt;&gt;"",$H224&lt;&gt;""),($F224-$E224)*IF($C224="Short",-1,1)*$D224*$H224-IF($I224="",0,$I224),"")</f>
        <v/>
      </c>
      <c r="M224" s="15">
        <f>IF(AND($E224&lt;&gt;"",$G224&lt;&gt;"",$D224&lt;&gt;"",$H224&lt;&gt;""),ABS($E224-$G224)*$D224*$H224,"")</f>
        <v/>
      </c>
      <c r="N224" s="16">
        <f>IF(AND($L224&lt;&gt;"",$M224&lt;&gt;"",$M224&lt;&gt;0),$L224/$M224,"")</f>
        <v/>
      </c>
      <c r="O224" s="11" t="n"/>
    </row>
    <row r="225">
      <c r="A225" s="10" t="n"/>
      <c r="B225" s="11" t="n"/>
      <c r="C225" s="11" t="n"/>
      <c r="D225" s="11" t="n"/>
      <c r="E225" s="12" t="n"/>
      <c r="F225" s="12" t="n"/>
      <c r="G225" s="12" t="n"/>
      <c r="H225" s="13" t="n"/>
      <c r="I225" s="13" t="n"/>
      <c r="J225" s="11" t="n"/>
      <c r="K225" s="11" t="n"/>
      <c r="L225" s="14">
        <f>IF(AND($E225&lt;&gt;"",$F225&lt;&gt;"",$D225&lt;&gt;"",$H225&lt;&gt;""),($F225-$E225)*IF($C225="Short",-1,1)*$D225*$H225-IF($I225="",0,$I225),"")</f>
        <v/>
      </c>
      <c r="M225" s="15">
        <f>IF(AND($E225&lt;&gt;"",$G225&lt;&gt;"",$D225&lt;&gt;"",$H225&lt;&gt;""),ABS($E225-$G225)*$D225*$H225,"")</f>
        <v/>
      </c>
      <c r="N225" s="16">
        <f>IF(AND($L225&lt;&gt;"",$M225&lt;&gt;"",$M225&lt;&gt;0),$L225/$M225,"")</f>
        <v/>
      </c>
      <c r="O225" s="11" t="n"/>
    </row>
    <row r="226">
      <c r="A226" s="10" t="n"/>
      <c r="B226" s="11" t="n"/>
      <c r="C226" s="11" t="n"/>
      <c r="D226" s="11" t="n"/>
      <c r="E226" s="12" t="n"/>
      <c r="F226" s="12" t="n"/>
      <c r="G226" s="12" t="n"/>
      <c r="H226" s="13" t="n"/>
      <c r="I226" s="13" t="n"/>
      <c r="J226" s="11" t="n"/>
      <c r="K226" s="11" t="n"/>
      <c r="L226" s="14">
        <f>IF(AND($E226&lt;&gt;"",$F226&lt;&gt;"",$D226&lt;&gt;"",$H226&lt;&gt;""),($F226-$E226)*IF($C226="Short",-1,1)*$D226*$H226-IF($I226="",0,$I226),"")</f>
        <v/>
      </c>
      <c r="M226" s="15">
        <f>IF(AND($E226&lt;&gt;"",$G226&lt;&gt;"",$D226&lt;&gt;"",$H226&lt;&gt;""),ABS($E226-$G226)*$D226*$H226,"")</f>
        <v/>
      </c>
      <c r="N226" s="16">
        <f>IF(AND($L226&lt;&gt;"",$M226&lt;&gt;"",$M226&lt;&gt;0),$L226/$M226,"")</f>
        <v/>
      </c>
      <c r="O226" s="11" t="n"/>
    </row>
    <row r="227">
      <c r="A227" s="10" t="n"/>
      <c r="B227" s="11" t="n"/>
      <c r="C227" s="11" t="n"/>
      <c r="D227" s="11" t="n"/>
      <c r="E227" s="12" t="n"/>
      <c r="F227" s="12" t="n"/>
      <c r="G227" s="12" t="n"/>
      <c r="H227" s="13" t="n"/>
      <c r="I227" s="13" t="n"/>
      <c r="J227" s="11" t="n"/>
      <c r="K227" s="11" t="n"/>
      <c r="L227" s="14">
        <f>IF(AND($E227&lt;&gt;"",$F227&lt;&gt;"",$D227&lt;&gt;"",$H227&lt;&gt;""),($F227-$E227)*IF($C227="Short",-1,1)*$D227*$H227-IF($I227="",0,$I227),"")</f>
        <v/>
      </c>
      <c r="M227" s="15">
        <f>IF(AND($E227&lt;&gt;"",$G227&lt;&gt;"",$D227&lt;&gt;"",$H227&lt;&gt;""),ABS($E227-$G227)*$D227*$H227,"")</f>
        <v/>
      </c>
      <c r="N227" s="16">
        <f>IF(AND($L227&lt;&gt;"",$M227&lt;&gt;"",$M227&lt;&gt;0),$L227/$M227,"")</f>
        <v/>
      </c>
      <c r="O227" s="11" t="n"/>
    </row>
    <row r="228">
      <c r="A228" s="10" t="n"/>
      <c r="B228" s="11" t="n"/>
      <c r="C228" s="11" t="n"/>
      <c r="D228" s="11" t="n"/>
      <c r="E228" s="12" t="n"/>
      <c r="F228" s="12" t="n"/>
      <c r="G228" s="12" t="n"/>
      <c r="H228" s="13" t="n"/>
      <c r="I228" s="13" t="n"/>
      <c r="J228" s="11" t="n"/>
      <c r="K228" s="11" t="n"/>
      <c r="L228" s="14">
        <f>IF(AND($E228&lt;&gt;"",$F228&lt;&gt;"",$D228&lt;&gt;"",$H228&lt;&gt;""),($F228-$E228)*IF($C228="Short",-1,1)*$D228*$H228-IF($I228="",0,$I228),"")</f>
        <v/>
      </c>
      <c r="M228" s="15">
        <f>IF(AND($E228&lt;&gt;"",$G228&lt;&gt;"",$D228&lt;&gt;"",$H228&lt;&gt;""),ABS($E228-$G228)*$D228*$H228,"")</f>
        <v/>
      </c>
      <c r="N228" s="16">
        <f>IF(AND($L228&lt;&gt;"",$M228&lt;&gt;"",$M228&lt;&gt;0),$L228/$M228,"")</f>
        <v/>
      </c>
      <c r="O228" s="11" t="n"/>
    </row>
    <row r="229">
      <c r="A229" s="10" t="n"/>
      <c r="B229" s="11" t="n"/>
      <c r="C229" s="11" t="n"/>
      <c r="D229" s="11" t="n"/>
      <c r="E229" s="12" t="n"/>
      <c r="F229" s="12" t="n"/>
      <c r="G229" s="12" t="n"/>
      <c r="H229" s="13" t="n"/>
      <c r="I229" s="13" t="n"/>
      <c r="J229" s="11" t="n"/>
      <c r="K229" s="11" t="n"/>
      <c r="L229" s="14">
        <f>IF(AND($E229&lt;&gt;"",$F229&lt;&gt;"",$D229&lt;&gt;"",$H229&lt;&gt;""),($F229-$E229)*IF($C229="Short",-1,1)*$D229*$H229-IF($I229="",0,$I229),"")</f>
        <v/>
      </c>
      <c r="M229" s="15">
        <f>IF(AND($E229&lt;&gt;"",$G229&lt;&gt;"",$D229&lt;&gt;"",$H229&lt;&gt;""),ABS($E229-$G229)*$D229*$H229,"")</f>
        <v/>
      </c>
      <c r="N229" s="16">
        <f>IF(AND($L229&lt;&gt;"",$M229&lt;&gt;"",$M229&lt;&gt;0),$L229/$M229,"")</f>
        <v/>
      </c>
      <c r="O229" s="11" t="n"/>
    </row>
    <row r="230">
      <c r="A230" s="10" t="n"/>
      <c r="B230" s="11" t="n"/>
      <c r="C230" s="11" t="n"/>
      <c r="D230" s="11" t="n"/>
      <c r="E230" s="12" t="n"/>
      <c r="F230" s="12" t="n"/>
      <c r="G230" s="12" t="n"/>
      <c r="H230" s="13" t="n"/>
      <c r="I230" s="13" t="n"/>
      <c r="J230" s="11" t="n"/>
      <c r="K230" s="11" t="n"/>
      <c r="L230" s="14">
        <f>IF(AND($E230&lt;&gt;"",$F230&lt;&gt;"",$D230&lt;&gt;"",$H230&lt;&gt;""),($F230-$E230)*IF($C230="Short",-1,1)*$D230*$H230-IF($I230="",0,$I230),"")</f>
        <v/>
      </c>
      <c r="M230" s="15">
        <f>IF(AND($E230&lt;&gt;"",$G230&lt;&gt;"",$D230&lt;&gt;"",$H230&lt;&gt;""),ABS($E230-$G230)*$D230*$H230,"")</f>
        <v/>
      </c>
      <c r="N230" s="16">
        <f>IF(AND($L230&lt;&gt;"",$M230&lt;&gt;"",$M230&lt;&gt;0),$L230/$M230,"")</f>
        <v/>
      </c>
      <c r="O230" s="11" t="n"/>
    </row>
    <row r="231">
      <c r="A231" s="10" t="n"/>
      <c r="B231" s="11" t="n"/>
      <c r="C231" s="11" t="n"/>
      <c r="D231" s="11" t="n"/>
      <c r="E231" s="12" t="n"/>
      <c r="F231" s="12" t="n"/>
      <c r="G231" s="12" t="n"/>
      <c r="H231" s="13" t="n"/>
      <c r="I231" s="13" t="n"/>
      <c r="J231" s="11" t="n"/>
      <c r="K231" s="11" t="n"/>
      <c r="L231" s="14">
        <f>IF(AND($E231&lt;&gt;"",$F231&lt;&gt;"",$D231&lt;&gt;"",$H231&lt;&gt;""),($F231-$E231)*IF($C231="Short",-1,1)*$D231*$H231-IF($I231="",0,$I231),"")</f>
        <v/>
      </c>
      <c r="M231" s="15">
        <f>IF(AND($E231&lt;&gt;"",$G231&lt;&gt;"",$D231&lt;&gt;"",$H231&lt;&gt;""),ABS($E231-$G231)*$D231*$H231,"")</f>
        <v/>
      </c>
      <c r="N231" s="16">
        <f>IF(AND($L231&lt;&gt;"",$M231&lt;&gt;"",$M231&lt;&gt;0),$L231/$M231,"")</f>
        <v/>
      </c>
      <c r="O231" s="11" t="n"/>
    </row>
    <row r="232">
      <c r="A232" s="10" t="n"/>
      <c r="B232" s="11" t="n"/>
      <c r="C232" s="11" t="n"/>
      <c r="D232" s="11" t="n"/>
      <c r="E232" s="12" t="n"/>
      <c r="F232" s="12" t="n"/>
      <c r="G232" s="12" t="n"/>
      <c r="H232" s="13" t="n"/>
      <c r="I232" s="13" t="n"/>
      <c r="J232" s="11" t="n"/>
      <c r="K232" s="11" t="n"/>
      <c r="L232" s="14">
        <f>IF(AND($E232&lt;&gt;"",$F232&lt;&gt;"",$D232&lt;&gt;"",$H232&lt;&gt;""),($F232-$E232)*IF($C232="Short",-1,1)*$D232*$H232-IF($I232="",0,$I232),"")</f>
        <v/>
      </c>
      <c r="M232" s="15">
        <f>IF(AND($E232&lt;&gt;"",$G232&lt;&gt;"",$D232&lt;&gt;"",$H232&lt;&gt;""),ABS($E232-$G232)*$D232*$H232,"")</f>
        <v/>
      </c>
      <c r="N232" s="16">
        <f>IF(AND($L232&lt;&gt;"",$M232&lt;&gt;"",$M232&lt;&gt;0),$L232/$M232,"")</f>
        <v/>
      </c>
      <c r="O232" s="11" t="n"/>
    </row>
    <row r="233">
      <c r="A233" s="10" t="n"/>
      <c r="B233" s="11" t="n"/>
      <c r="C233" s="11" t="n"/>
      <c r="D233" s="11" t="n"/>
      <c r="E233" s="12" t="n"/>
      <c r="F233" s="12" t="n"/>
      <c r="G233" s="12" t="n"/>
      <c r="H233" s="13" t="n"/>
      <c r="I233" s="13" t="n"/>
      <c r="J233" s="11" t="n"/>
      <c r="K233" s="11" t="n"/>
      <c r="L233" s="14">
        <f>IF(AND($E233&lt;&gt;"",$F233&lt;&gt;"",$D233&lt;&gt;"",$H233&lt;&gt;""),($F233-$E233)*IF($C233="Short",-1,1)*$D233*$H233-IF($I233="",0,$I233),"")</f>
        <v/>
      </c>
      <c r="M233" s="15">
        <f>IF(AND($E233&lt;&gt;"",$G233&lt;&gt;"",$D233&lt;&gt;"",$H233&lt;&gt;""),ABS($E233-$G233)*$D233*$H233,"")</f>
        <v/>
      </c>
      <c r="N233" s="16">
        <f>IF(AND($L233&lt;&gt;"",$M233&lt;&gt;"",$M233&lt;&gt;0),$L233/$M233,"")</f>
        <v/>
      </c>
      <c r="O233" s="11" t="n"/>
    </row>
    <row r="234">
      <c r="A234" s="10" t="n"/>
      <c r="B234" s="11" t="n"/>
      <c r="C234" s="11" t="n"/>
      <c r="D234" s="11" t="n"/>
      <c r="E234" s="12" t="n"/>
      <c r="F234" s="12" t="n"/>
      <c r="G234" s="12" t="n"/>
      <c r="H234" s="13" t="n"/>
      <c r="I234" s="13" t="n"/>
      <c r="J234" s="11" t="n"/>
      <c r="K234" s="11" t="n"/>
      <c r="L234" s="14">
        <f>IF(AND($E234&lt;&gt;"",$F234&lt;&gt;"",$D234&lt;&gt;"",$H234&lt;&gt;""),($F234-$E234)*IF($C234="Short",-1,1)*$D234*$H234-IF($I234="",0,$I234),"")</f>
        <v/>
      </c>
      <c r="M234" s="15">
        <f>IF(AND($E234&lt;&gt;"",$G234&lt;&gt;"",$D234&lt;&gt;"",$H234&lt;&gt;""),ABS($E234-$G234)*$D234*$H234,"")</f>
        <v/>
      </c>
      <c r="N234" s="16">
        <f>IF(AND($L234&lt;&gt;"",$M234&lt;&gt;"",$M234&lt;&gt;0),$L234/$M234,"")</f>
        <v/>
      </c>
      <c r="O234" s="11" t="n"/>
    </row>
    <row r="235">
      <c r="A235" s="10" t="n"/>
      <c r="B235" s="11" t="n"/>
      <c r="C235" s="11" t="n"/>
      <c r="D235" s="11" t="n"/>
      <c r="E235" s="12" t="n"/>
      <c r="F235" s="12" t="n"/>
      <c r="G235" s="12" t="n"/>
      <c r="H235" s="13" t="n"/>
      <c r="I235" s="13" t="n"/>
      <c r="J235" s="11" t="n"/>
      <c r="K235" s="11" t="n"/>
      <c r="L235" s="14">
        <f>IF(AND($E235&lt;&gt;"",$F235&lt;&gt;"",$D235&lt;&gt;"",$H235&lt;&gt;""),($F235-$E235)*IF($C235="Short",-1,1)*$D235*$H235-IF($I235="",0,$I235),"")</f>
        <v/>
      </c>
      <c r="M235" s="15">
        <f>IF(AND($E235&lt;&gt;"",$G235&lt;&gt;"",$D235&lt;&gt;"",$H235&lt;&gt;""),ABS($E235-$G235)*$D235*$H235,"")</f>
        <v/>
      </c>
      <c r="N235" s="16">
        <f>IF(AND($L235&lt;&gt;"",$M235&lt;&gt;"",$M235&lt;&gt;0),$L235/$M235,"")</f>
        <v/>
      </c>
      <c r="O235" s="11" t="n"/>
    </row>
    <row r="236">
      <c r="A236" s="10" t="n"/>
      <c r="B236" s="11" t="n"/>
      <c r="C236" s="11" t="n"/>
      <c r="D236" s="11" t="n"/>
      <c r="E236" s="12" t="n"/>
      <c r="F236" s="12" t="n"/>
      <c r="G236" s="12" t="n"/>
      <c r="H236" s="13" t="n"/>
      <c r="I236" s="13" t="n"/>
      <c r="J236" s="11" t="n"/>
      <c r="K236" s="11" t="n"/>
      <c r="L236" s="14">
        <f>IF(AND($E236&lt;&gt;"",$F236&lt;&gt;"",$D236&lt;&gt;"",$H236&lt;&gt;""),($F236-$E236)*IF($C236="Short",-1,1)*$D236*$H236-IF($I236="",0,$I236),"")</f>
        <v/>
      </c>
      <c r="M236" s="15">
        <f>IF(AND($E236&lt;&gt;"",$G236&lt;&gt;"",$D236&lt;&gt;"",$H236&lt;&gt;""),ABS($E236-$G236)*$D236*$H236,"")</f>
        <v/>
      </c>
      <c r="N236" s="16">
        <f>IF(AND($L236&lt;&gt;"",$M236&lt;&gt;"",$M236&lt;&gt;0),$L236/$M236,"")</f>
        <v/>
      </c>
      <c r="O236" s="11" t="n"/>
    </row>
    <row r="237">
      <c r="A237" s="10" t="n"/>
      <c r="B237" s="11" t="n"/>
      <c r="C237" s="11" t="n"/>
      <c r="D237" s="11" t="n"/>
      <c r="E237" s="12" t="n"/>
      <c r="F237" s="12" t="n"/>
      <c r="G237" s="12" t="n"/>
      <c r="H237" s="13" t="n"/>
      <c r="I237" s="13" t="n"/>
      <c r="J237" s="11" t="n"/>
      <c r="K237" s="11" t="n"/>
      <c r="L237" s="14">
        <f>IF(AND($E237&lt;&gt;"",$F237&lt;&gt;"",$D237&lt;&gt;"",$H237&lt;&gt;""),($F237-$E237)*IF($C237="Short",-1,1)*$D237*$H237-IF($I237="",0,$I237),"")</f>
        <v/>
      </c>
      <c r="M237" s="15">
        <f>IF(AND($E237&lt;&gt;"",$G237&lt;&gt;"",$D237&lt;&gt;"",$H237&lt;&gt;""),ABS($E237-$G237)*$D237*$H237,"")</f>
        <v/>
      </c>
      <c r="N237" s="16">
        <f>IF(AND($L237&lt;&gt;"",$M237&lt;&gt;"",$M237&lt;&gt;0),$L237/$M237,"")</f>
        <v/>
      </c>
      <c r="O237" s="11" t="n"/>
    </row>
    <row r="238">
      <c r="A238" s="10" t="n"/>
      <c r="B238" s="11" t="n"/>
      <c r="C238" s="11" t="n"/>
      <c r="D238" s="11" t="n"/>
      <c r="E238" s="12" t="n"/>
      <c r="F238" s="12" t="n"/>
      <c r="G238" s="12" t="n"/>
      <c r="H238" s="13" t="n"/>
      <c r="I238" s="13" t="n"/>
      <c r="J238" s="11" t="n"/>
      <c r="K238" s="11" t="n"/>
      <c r="L238" s="14">
        <f>IF(AND($E238&lt;&gt;"",$F238&lt;&gt;"",$D238&lt;&gt;"",$H238&lt;&gt;""),($F238-$E238)*IF($C238="Short",-1,1)*$D238*$H238-IF($I238="",0,$I238),"")</f>
        <v/>
      </c>
      <c r="M238" s="15">
        <f>IF(AND($E238&lt;&gt;"",$G238&lt;&gt;"",$D238&lt;&gt;"",$H238&lt;&gt;""),ABS($E238-$G238)*$D238*$H238,"")</f>
        <v/>
      </c>
      <c r="N238" s="16">
        <f>IF(AND($L238&lt;&gt;"",$M238&lt;&gt;"",$M238&lt;&gt;0),$L238/$M238,"")</f>
        <v/>
      </c>
      <c r="O238" s="11" t="n"/>
    </row>
    <row r="239">
      <c r="A239" s="10" t="n"/>
      <c r="B239" s="11" t="n"/>
      <c r="C239" s="11" t="n"/>
      <c r="D239" s="11" t="n"/>
      <c r="E239" s="12" t="n"/>
      <c r="F239" s="12" t="n"/>
      <c r="G239" s="12" t="n"/>
      <c r="H239" s="13" t="n"/>
      <c r="I239" s="13" t="n"/>
      <c r="J239" s="11" t="n"/>
      <c r="K239" s="11" t="n"/>
      <c r="L239" s="14">
        <f>IF(AND($E239&lt;&gt;"",$F239&lt;&gt;"",$D239&lt;&gt;"",$H239&lt;&gt;""),($F239-$E239)*IF($C239="Short",-1,1)*$D239*$H239-IF($I239="",0,$I239),"")</f>
        <v/>
      </c>
      <c r="M239" s="15">
        <f>IF(AND($E239&lt;&gt;"",$G239&lt;&gt;"",$D239&lt;&gt;"",$H239&lt;&gt;""),ABS($E239-$G239)*$D239*$H239,"")</f>
        <v/>
      </c>
      <c r="N239" s="16">
        <f>IF(AND($L239&lt;&gt;"",$M239&lt;&gt;"",$M239&lt;&gt;0),$L239/$M239,"")</f>
        <v/>
      </c>
      <c r="O239" s="11" t="n"/>
    </row>
    <row r="240">
      <c r="A240" s="10" t="n"/>
      <c r="B240" s="11" t="n"/>
      <c r="C240" s="11" t="n"/>
      <c r="D240" s="11" t="n"/>
      <c r="E240" s="12" t="n"/>
      <c r="F240" s="12" t="n"/>
      <c r="G240" s="12" t="n"/>
      <c r="H240" s="13" t="n"/>
      <c r="I240" s="13" t="n"/>
      <c r="J240" s="11" t="n"/>
      <c r="K240" s="11" t="n"/>
      <c r="L240" s="14">
        <f>IF(AND($E240&lt;&gt;"",$F240&lt;&gt;"",$D240&lt;&gt;"",$H240&lt;&gt;""),($F240-$E240)*IF($C240="Short",-1,1)*$D240*$H240-IF($I240="",0,$I240),"")</f>
        <v/>
      </c>
      <c r="M240" s="15">
        <f>IF(AND($E240&lt;&gt;"",$G240&lt;&gt;"",$D240&lt;&gt;"",$H240&lt;&gt;""),ABS($E240-$G240)*$D240*$H240,"")</f>
        <v/>
      </c>
      <c r="N240" s="16">
        <f>IF(AND($L240&lt;&gt;"",$M240&lt;&gt;"",$M240&lt;&gt;0),$L240/$M240,"")</f>
        <v/>
      </c>
      <c r="O240" s="11" t="n"/>
    </row>
    <row r="241">
      <c r="A241" s="10" t="n"/>
      <c r="B241" s="11" t="n"/>
      <c r="C241" s="11" t="n"/>
      <c r="D241" s="11" t="n"/>
      <c r="E241" s="12" t="n"/>
      <c r="F241" s="12" t="n"/>
      <c r="G241" s="12" t="n"/>
      <c r="H241" s="13" t="n"/>
      <c r="I241" s="13" t="n"/>
      <c r="J241" s="11" t="n"/>
      <c r="K241" s="11" t="n"/>
      <c r="L241" s="14">
        <f>IF(AND($E241&lt;&gt;"",$F241&lt;&gt;"",$D241&lt;&gt;"",$H241&lt;&gt;""),($F241-$E241)*IF($C241="Short",-1,1)*$D241*$H241-IF($I241="",0,$I241),"")</f>
        <v/>
      </c>
      <c r="M241" s="15">
        <f>IF(AND($E241&lt;&gt;"",$G241&lt;&gt;"",$D241&lt;&gt;"",$H241&lt;&gt;""),ABS($E241-$G241)*$D241*$H241,"")</f>
        <v/>
      </c>
      <c r="N241" s="16">
        <f>IF(AND($L241&lt;&gt;"",$M241&lt;&gt;"",$M241&lt;&gt;0),$L241/$M241,"")</f>
        <v/>
      </c>
      <c r="O241" s="11" t="n"/>
    </row>
    <row r="242">
      <c r="A242" s="10" t="n"/>
      <c r="B242" s="11" t="n"/>
      <c r="C242" s="11" t="n"/>
      <c r="D242" s="11" t="n"/>
      <c r="E242" s="12" t="n"/>
      <c r="F242" s="12" t="n"/>
      <c r="G242" s="12" t="n"/>
      <c r="H242" s="13" t="n"/>
      <c r="I242" s="13" t="n"/>
      <c r="J242" s="11" t="n"/>
      <c r="K242" s="11" t="n"/>
      <c r="L242" s="14">
        <f>IF(AND($E242&lt;&gt;"",$F242&lt;&gt;"",$D242&lt;&gt;"",$H242&lt;&gt;""),($F242-$E242)*IF($C242="Short",-1,1)*$D242*$H242-IF($I242="",0,$I242),"")</f>
        <v/>
      </c>
      <c r="M242" s="15">
        <f>IF(AND($E242&lt;&gt;"",$G242&lt;&gt;"",$D242&lt;&gt;"",$H242&lt;&gt;""),ABS($E242-$G242)*$D242*$H242,"")</f>
        <v/>
      </c>
      <c r="N242" s="16">
        <f>IF(AND($L242&lt;&gt;"",$M242&lt;&gt;"",$M242&lt;&gt;0),$L242/$M242,"")</f>
        <v/>
      </c>
      <c r="O242" s="11" t="n"/>
    </row>
    <row r="243">
      <c r="A243" s="10" t="n"/>
      <c r="B243" s="11" t="n"/>
      <c r="C243" s="11" t="n"/>
      <c r="D243" s="11" t="n"/>
      <c r="E243" s="12" t="n"/>
      <c r="F243" s="12" t="n"/>
      <c r="G243" s="12" t="n"/>
      <c r="H243" s="13" t="n"/>
      <c r="I243" s="13" t="n"/>
      <c r="J243" s="11" t="n"/>
      <c r="K243" s="11" t="n"/>
      <c r="L243" s="14">
        <f>IF(AND($E243&lt;&gt;"",$F243&lt;&gt;"",$D243&lt;&gt;"",$H243&lt;&gt;""),($F243-$E243)*IF($C243="Short",-1,1)*$D243*$H243-IF($I243="",0,$I243),"")</f>
        <v/>
      </c>
      <c r="M243" s="15">
        <f>IF(AND($E243&lt;&gt;"",$G243&lt;&gt;"",$D243&lt;&gt;"",$H243&lt;&gt;""),ABS($E243-$G243)*$D243*$H243,"")</f>
        <v/>
      </c>
      <c r="N243" s="16">
        <f>IF(AND($L243&lt;&gt;"",$M243&lt;&gt;"",$M243&lt;&gt;0),$L243/$M243,"")</f>
        <v/>
      </c>
      <c r="O243" s="11" t="n"/>
    </row>
    <row r="244">
      <c r="A244" s="10" t="n"/>
      <c r="B244" s="11" t="n"/>
      <c r="C244" s="11" t="n"/>
      <c r="D244" s="11" t="n"/>
      <c r="E244" s="12" t="n"/>
      <c r="F244" s="12" t="n"/>
      <c r="G244" s="12" t="n"/>
      <c r="H244" s="13" t="n"/>
      <c r="I244" s="13" t="n"/>
      <c r="J244" s="11" t="n"/>
      <c r="K244" s="11" t="n"/>
      <c r="L244" s="14">
        <f>IF(AND($E244&lt;&gt;"",$F244&lt;&gt;"",$D244&lt;&gt;"",$H244&lt;&gt;""),($F244-$E244)*IF($C244="Short",-1,1)*$D244*$H244-IF($I244="",0,$I244),"")</f>
        <v/>
      </c>
      <c r="M244" s="15">
        <f>IF(AND($E244&lt;&gt;"",$G244&lt;&gt;"",$D244&lt;&gt;"",$H244&lt;&gt;""),ABS($E244-$G244)*$D244*$H244,"")</f>
        <v/>
      </c>
      <c r="N244" s="16">
        <f>IF(AND($L244&lt;&gt;"",$M244&lt;&gt;"",$M244&lt;&gt;0),$L244/$M244,"")</f>
        <v/>
      </c>
      <c r="O244" s="11" t="n"/>
    </row>
    <row r="245">
      <c r="A245" s="10" t="n"/>
      <c r="B245" s="11" t="n"/>
      <c r="C245" s="11" t="n"/>
      <c r="D245" s="11" t="n"/>
      <c r="E245" s="12" t="n"/>
      <c r="F245" s="12" t="n"/>
      <c r="G245" s="12" t="n"/>
      <c r="H245" s="13" t="n"/>
      <c r="I245" s="13" t="n"/>
      <c r="J245" s="11" t="n"/>
      <c r="K245" s="11" t="n"/>
      <c r="L245" s="14">
        <f>IF(AND($E245&lt;&gt;"",$F245&lt;&gt;"",$D245&lt;&gt;"",$H245&lt;&gt;""),($F245-$E245)*IF($C245="Short",-1,1)*$D245*$H245-IF($I245="",0,$I245),"")</f>
        <v/>
      </c>
      <c r="M245" s="15">
        <f>IF(AND($E245&lt;&gt;"",$G245&lt;&gt;"",$D245&lt;&gt;"",$H245&lt;&gt;""),ABS($E245-$G245)*$D245*$H245,"")</f>
        <v/>
      </c>
      <c r="N245" s="16">
        <f>IF(AND($L245&lt;&gt;"",$M245&lt;&gt;"",$M245&lt;&gt;0),$L245/$M245,"")</f>
        <v/>
      </c>
      <c r="O245" s="11" t="n"/>
    </row>
    <row r="246">
      <c r="A246" s="10" t="n"/>
      <c r="B246" s="11" t="n"/>
      <c r="C246" s="11" t="n"/>
      <c r="D246" s="11" t="n"/>
      <c r="E246" s="12" t="n"/>
      <c r="F246" s="12" t="n"/>
      <c r="G246" s="12" t="n"/>
      <c r="H246" s="13" t="n"/>
      <c r="I246" s="13" t="n"/>
      <c r="J246" s="11" t="n"/>
      <c r="K246" s="11" t="n"/>
      <c r="L246" s="14">
        <f>IF(AND($E246&lt;&gt;"",$F246&lt;&gt;"",$D246&lt;&gt;"",$H246&lt;&gt;""),($F246-$E246)*IF($C246="Short",-1,1)*$D246*$H246-IF($I246="",0,$I246),"")</f>
        <v/>
      </c>
      <c r="M246" s="15">
        <f>IF(AND($E246&lt;&gt;"",$G246&lt;&gt;"",$D246&lt;&gt;"",$H246&lt;&gt;""),ABS($E246-$G246)*$D246*$H246,"")</f>
        <v/>
      </c>
      <c r="N246" s="16">
        <f>IF(AND($L246&lt;&gt;"",$M246&lt;&gt;"",$M246&lt;&gt;0),$L246/$M246,"")</f>
        <v/>
      </c>
      <c r="O246" s="11" t="n"/>
    </row>
    <row r="247">
      <c r="A247" s="10" t="n"/>
      <c r="B247" s="11" t="n"/>
      <c r="C247" s="11" t="n"/>
      <c r="D247" s="11" t="n"/>
      <c r="E247" s="12" t="n"/>
      <c r="F247" s="12" t="n"/>
      <c r="G247" s="12" t="n"/>
      <c r="H247" s="13" t="n"/>
      <c r="I247" s="13" t="n"/>
      <c r="J247" s="11" t="n"/>
      <c r="K247" s="11" t="n"/>
      <c r="L247" s="14">
        <f>IF(AND($E247&lt;&gt;"",$F247&lt;&gt;"",$D247&lt;&gt;"",$H247&lt;&gt;""),($F247-$E247)*IF($C247="Short",-1,1)*$D247*$H247-IF($I247="",0,$I247),"")</f>
        <v/>
      </c>
      <c r="M247" s="15">
        <f>IF(AND($E247&lt;&gt;"",$G247&lt;&gt;"",$D247&lt;&gt;"",$H247&lt;&gt;""),ABS($E247-$G247)*$D247*$H247,"")</f>
        <v/>
      </c>
      <c r="N247" s="16">
        <f>IF(AND($L247&lt;&gt;"",$M247&lt;&gt;"",$M247&lt;&gt;0),$L247/$M247,"")</f>
        <v/>
      </c>
      <c r="O247" s="11" t="n"/>
    </row>
    <row r="248">
      <c r="A248" s="10" t="n"/>
      <c r="B248" s="11" t="n"/>
      <c r="C248" s="11" t="n"/>
      <c r="D248" s="11" t="n"/>
      <c r="E248" s="12" t="n"/>
      <c r="F248" s="12" t="n"/>
      <c r="G248" s="12" t="n"/>
      <c r="H248" s="13" t="n"/>
      <c r="I248" s="13" t="n"/>
      <c r="J248" s="11" t="n"/>
      <c r="K248" s="11" t="n"/>
      <c r="L248" s="14">
        <f>IF(AND($E248&lt;&gt;"",$F248&lt;&gt;"",$D248&lt;&gt;"",$H248&lt;&gt;""),($F248-$E248)*IF($C248="Short",-1,1)*$D248*$H248-IF($I248="",0,$I248),"")</f>
        <v/>
      </c>
      <c r="M248" s="15">
        <f>IF(AND($E248&lt;&gt;"",$G248&lt;&gt;"",$D248&lt;&gt;"",$H248&lt;&gt;""),ABS($E248-$G248)*$D248*$H248,"")</f>
        <v/>
      </c>
      <c r="N248" s="16">
        <f>IF(AND($L248&lt;&gt;"",$M248&lt;&gt;"",$M248&lt;&gt;0),$L248/$M248,"")</f>
        <v/>
      </c>
      <c r="O248" s="11" t="n"/>
    </row>
    <row r="249">
      <c r="A249" s="10" t="n"/>
      <c r="B249" s="11" t="n"/>
      <c r="C249" s="11" t="n"/>
      <c r="D249" s="11" t="n"/>
      <c r="E249" s="12" t="n"/>
      <c r="F249" s="12" t="n"/>
      <c r="G249" s="12" t="n"/>
      <c r="H249" s="13" t="n"/>
      <c r="I249" s="13" t="n"/>
      <c r="J249" s="11" t="n"/>
      <c r="K249" s="11" t="n"/>
      <c r="L249" s="14">
        <f>IF(AND($E249&lt;&gt;"",$F249&lt;&gt;"",$D249&lt;&gt;"",$H249&lt;&gt;""),($F249-$E249)*IF($C249="Short",-1,1)*$D249*$H249-IF($I249="",0,$I249),"")</f>
        <v/>
      </c>
      <c r="M249" s="15">
        <f>IF(AND($E249&lt;&gt;"",$G249&lt;&gt;"",$D249&lt;&gt;"",$H249&lt;&gt;""),ABS($E249-$G249)*$D249*$H249,"")</f>
        <v/>
      </c>
      <c r="N249" s="16">
        <f>IF(AND($L249&lt;&gt;"",$M249&lt;&gt;"",$M249&lt;&gt;0),$L249/$M249,"")</f>
        <v/>
      </c>
      <c r="O249" s="11" t="n"/>
    </row>
    <row r="250">
      <c r="A250" s="10" t="n"/>
      <c r="B250" s="11" t="n"/>
      <c r="C250" s="11" t="n"/>
      <c r="D250" s="11" t="n"/>
      <c r="E250" s="12" t="n"/>
      <c r="F250" s="12" t="n"/>
      <c r="G250" s="12" t="n"/>
      <c r="H250" s="13" t="n"/>
      <c r="I250" s="13" t="n"/>
      <c r="J250" s="11" t="n"/>
      <c r="K250" s="11" t="n"/>
      <c r="L250" s="14">
        <f>IF(AND($E250&lt;&gt;"",$F250&lt;&gt;"",$D250&lt;&gt;"",$H250&lt;&gt;""),($F250-$E250)*IF($C250="Short",-1,1)*$D250*$H250-IF($I250="",0,$I250),"")</f>
        <v/>
      </c>
      <c r="M250" s="15">
        <f>IF(AND($E250&lt;&gt;"",$G250&lt;&gt;"",$D250&lt;&gt;"",$H250&lt;&gt;""),ABS($E250-$G250)*$D250*$H250,"")</f>
        <v/>
      </c>
      <c r="N250" s="16">
        <f>IF(AND($L250&lt;&gt;"",$M250&lt;&gt;"",$M250&lt;&gt;0),$L250/$M250,"")</f>
        <v/>
      </c>
      <c r="O250" s="11" t="n"/>
    </row>
    <row r="251">
      <c r="A251" s="10" t="n"/>
      <c r="B251" s="11" t="n"/>
      <c r="C251" s="11" t="n"/>
      <c r="D251" s="11" t="n"/>
      <c r="E251" s="12" t="n"/>
      <c r="F251" s="12" t="n"/>
      <c r="G251" s="12" t="n"/>
      <c r="H251" s="13" t="n"/>
      <c r="I251" s="13" t="n"/>
      <c r="J251" s="11" t="n"/>
      <c r="K251" s="11" t="n"/>
      <c r="L251" s="14">
        <f>IF(AND($E251&lt;&gt;"",$F251&lt;&gt;"",$D251&lt;&gt;"",$H251&lt;&gt;""),($F251-$E251)*IF($C251="Short",-1,1)*$D251*$H251-IF($I251="",0,$I251),"")</f>
        <v/>
      </c>
      <c r="M251" s="15">
        <f>IF(AND($E251&lt;&gt;"",$G251&lt;&gt;"",$D251&lt;&gt;"",$H251&lt;&gt;""),ABS($E251-$G251)*$D251*$H251,"")</f>
        <v/>
      </c>
      <c r="N251" s="16">
        <f>IF(AND($L251&lt;&gt;"",$M251&lt;&gt;"",$M251&lt;&gt;0),$L251/$M251,"")</f>
        <v/>
      </c>
      <c r="O251" s="11" t="n"/>
    </row>
    <row r="252">
      <c r="A252" s="10" t="n"/>
      <c r="B252" s="11" t="n"/>
      <c r="C252" s="11" t="n"/>
      <c r="D252" s="11" t="n"/>
      <c r="E252" s="12" t="n"/>
      <c r="F252" s="12" t="n"/>
      <c r="G252" s="12" t="n"/>
      <c r="H252" s="13" t="n"/>
      <c r="I252" s="13" t="n"/>
      <c r="J252" s="11" t="n"/>
      <c r="K252" s="11" t="n"/>
      <c r="L252" s="14">
        <f>IF(AND($E252&lt;&gt;"",$F252&lt;&gt;"",$D252&lt;&gt;"",$H252&lt;&gt;""),($F252-$E252)*IF($C252="Short",-1,1)*$D252*$H252-IF($I252="",0,$I252),"")</f>
        <v/>
      </c>
      <c r="M252" s="15">
        <f>IF(AND($E252&lt;&gt;"",$G252&lt;&gt;"",$D252&lt;&gt;"",$H252&lt;&gt;""),ABS($E252-$G252)*$D252*$H252,"")</f>
        <v/>
      </c>
      <c r="N252" s="16">
        <f>IF(AND($L252&lt;&gt;"",$M252&lt;&gt;"",$M252&lt;&gt;0),$L252/$M252,"")</f>
        <v/>
      </c>
      <c r="O252" s="11" t="n"/>
    </row>
    <row r="253">
      <c r="A253" s="10" t="n"/>
      <c r="B253" s="11" t="n"/>
      <c r="C253" s="11" t="n"/>
      <c r="D253" s="11" t="n"/>
      <c r="E253" s="12" t="n"/>
      <c r="F253" s="12" t="n"/>
      <c r="G253" s="12" t="n"/>
      <c r="H253" s="13" t="n"/>
      <c r="I253" s="13" t="n"/>
      <c r="J253" s="11" t="n"/>
      <c r="K253" s="11" t="n"/>
      <c r="L253" s="14">
        <f>IF(AND($E253&lt;&gt;"",$F253&lt;&gt;"",$D253&lt;&gt;"",$H253&lt;&gt;""),($F253-$E253)*IF($C253="Short",-1,1)*$D253*$H253-IF($I253="",0,$I253),"")</f>
        <v/>
      </c>
      <c r="M253" s="15">
        <f>IF(AND($E253&lt;&gt;"",$G253&lt;&gt;"",$D253&lt;&gt;"",$H253&lt;&gt;""),ABS($E253-$G253)*$D253*$H253,"")</f>
        <v/>
      </c>
      <c r="N253" s="16">
        <f>IF(AND($L253&lt;&gt;"",$M253&lt;&gt;"",$M253&lt;&gt;0),$L253/$M253,"")</f>
        <v/>
      </c>
      <c r="O253" s="11" t="n"/>
    </row>
    <row r="254">
      <c r="A254" s="10" t="n"/>
      <c r="B254" s="11" t="n"/>
      <c r="C254" s="11" t="n"/>
      <c r="D254" s="11" t="n"/>
      <c r="E254" s="12" t="n"/>
      <c r="F254" s="12" t="n"/>
      <c r="G254" s="12" t="n"/>
      <c r="H254" s="13" t="n"/>
      <c r="I254" s="13" t="n"/>
      <c r="J254" s="11" t="n"/>
      <c r="K254" s="11" t="n"/>
      <c r="L254" s="14">
        <f>IF(AND($E254&lt;&gt;"",$F254&lt;&gt;"",$D254&lt;&gt;"",$H254&lt;&gt;""),($F254-$E254)*IF($C254="Short",-1,1)*$D254*$H254-IF($I254="",0,$I254),"")</f>
        <v/>
      </c>
      <c r="M254" s="15">
        <f>IF(AND($E254&lt;&gt;"",$G254&lt;&gt;"",$D254&lt;&gt;"",$H254&lt;&gt;""),ABS($E254-$G254)*$D254*$H254,"")</f>
        <v/>
      </c>
      <c r="N254" s="16">
        <f>IF(AND($L254&lt;&gt;"",$M254&lt;&gt;"",$M254&lt;&gt;0),$L254/$M254,"")</f>
        <v/>
      </c>
      <c r="O254" s="11" t="n"/>
    </row>
    <row r="255">
      <c r="A255" s="10" t="n"/>
      <c r="B255" s="11" t="n"/>
      <c r="C255" s="11" t="n"/>
      <c r="D255" s="11" t="n"/>
      <c r="E255" s="12" t="n"/>
      <c r="F255" s="12" t="n"/>
      <c r="G255" s="12" t="n"/>
      <c r="H255" s="13" t="n"/>
      <c r="I255" s="13" t="n"/>
      <c r="J255" s="11" t="n"/>
      <c r="K255" s="11" t="n"/>
      <c r="L255" s="14">
        <f>IF(AND($E255&lt;&gt;"",$F255&lt;&gt;"",$D255&lt;&gt;"",$H255&lt;&gt;""),($F255-$E255)*IF($C255="Short",-1,1)*$D255*$H255-IF($I255="",0,$I255),"")</f>
        <v/>
      </c>
      <c r="M255" s="15">
        <f>IF(AND($E255&lt;&gt;"",$G255&lt;&gt;"",$D255&lt;&gt;"",$H255&lt;&gt;""),ABS($E255-$G255)*$D255*$H255,"")</f>
        <v/>
      </c>
      <c r="N255" s="16">
        <f>IF(AND($L255&lt;&gt;"",$M255&lt;&gt;"",$M255&lt;&gt;0),$L255/$M255,"")</f>
        <v/>
      </c>
      <c r="O255" s="11" t="n"/>
    </row>
    <row r="256">
      <c r="A256" s="10" t="n"/>
      <c r="B256" s="11" t="n"/>
      <c r="C256" s="11" t="n"/>
      <c r="D256" s="11" t="n"/>
      <c r="E256" s="12" t="n"/>
      <c r="F256" s="12" t="n"/>
      <c r="G256" s="12" t="n"/>
      <c r="H256" s="13" t="n"/>
      <c r="I256" s="13" t="n"/>
      <c r="J256" s="11" t="n"/>
      <c r="K256" s="11" t="n"/>
      <c r="L256" s="14">
        <f>IF(AND($E256&lt;&gt;"",$F256&lt;&gt;"",$D256&lt;&gt;"",$H256&lt;&gt;""),($F256-$E256)*IF($C256="Short",-1,1)*$D256*$H256-IF($I256="",0,$I256),"")</f>
        <v/>
      </c>
      <c r="M256" s="15">
        <f>IF(AND($E256&lt;&gt;"",$G256&lt;&gt;"",$D256&lt;&gt;"",$H256&lt;&gt;""),ABS($E256-$G256)*$D256*$H256,"")</f>
        <v/>
      </c>
      <c r="N256" s="16">
        <f>IF(AND($L256&lt;&gt;"",$M256&lt;&gt;"",$M256&lt;&gt;0),$L256/$M256,"")</f>
        <v/>
      </c>
      <c r="O256" s="11" t="n"/>
    </row>
    <row r="257">
      <c r="A257" s="10" t="n"/>
      <c r="B257" s="11" t="n"/>
      <c r="C257" s="11" t="n"/>
      <c r="D257" s="11" t="n"/>
      <c r="E257" s="12" t="n"/>
      <c r="F257" s="12" t="n"/>
      <c r="G257" s="12" t="n"/>
      <c r="H257" s="13" t="n"/>
      <c r="I257" s="13" t="n"/>
      <c r="J257" s="11" t="n"/>
      <c r="K257" s="11" t="n"/>
      <c r="L257" s="14">
        <f>IF(AND($E257&lt;&gt;"",$F257&lt;&gt;"",$D257&lt;&gt;"",$H257&lt;&gt;""),($F257-$E257)*IF($C257="Short",-1,1)*$D257*$H257-IF($I257="",0,$I257),"")</f>
        <v/>
      </c>
      <c r="M257" s="15">
        <f>IF(AND($E257&lt;&gt;"",$G257&lt;&gt;"",$D257&lt;&gt;"",$H257&lt;&gt;""),ABS($E257-$G257)*$D257*$H257,"")</f>
        <v/>
      </c>
      <c r="N257" s="16">
        <f>IF(AND($L257&lt;&gt;"",$M257&lt;&gt;"",$M257&lt;&gt;0),$L257/$M257,"")</f>
        <v/>
      </c>
      <c r="O257" s="11" t="n"/>
    </row>
    <row r="258">
      <c r="A258" s="10" t="n"/>
      <c r="B258" s="11" t="n"/>
      <c r="C258" s="11" t="n"/>
      <c r="D258" s="11" t="n"/>
      <c r="E258" s="12" t="n"/>
      <c r="F258" s="12" t="n"/>
      <c r="G258" s="12" t="n"/>
      <c r="H258" s="13" t="n"/>
      <c r="I258" s="13" t="n"/>
      <c r="J258" s="11" t="n"/>
      <c r="K258" s="11" t="n"/>
      <c r="L258" s="14">
        <f>IF(AND($E258&lt;&gt;"",$F258&lt;&gt;"",$D258&lt;&gt;"",$H258&lt;&gt;""),($F258-$E258)*IF($C258="Short",-1,1)*$D258*$H258-IF($I258="",0,$I258),"")</f>
        <v/>
      </c>
      <c r="M258" s="15">
        <f>IF(AND($E258&lt;&gt;"",$G258&lt;&gt;"",$D258&lt;&gt;"",$H258&lt;&gt;""),ABS($E258-$G258)*$D258*$H258,"")</f>
        <v/>
      </c>
      <c r="N258" s="16">
        <f>IF(AND($L258&lt;&gt;"",$M258&lt;&gt;"",$M258&lt;&gt;0),$L258/$M258,"")</f>
        <v/>
      </c>
      <c r="O258" s="11" t="n"/>
    </row>
    <row r="259">
      <c r="A259" s="10" t="n"/>
      <c r="B259" s="11" t="n"/>
      <c r="C259" s="11" t="n"/>
      <c r="D259" s="11" t="n"/>
      <c r="E259" s="12" t="n"/>
      <c r="F259" s="12" t="n"/>
      <c r="G259" s="12" t="n"/>
      <c r="H259" s="13" t="n"/>
      <c r="I259" s="13" t="n"/>
      <c r="J259" s="11" t="n"/>
      <c r="K259" s="11" t="n"/>
      <c r="L259" s="14">
        <f>IF(AND($E259&lt;&gt;"",$F259&lt;&gt;"",$D259&lt;&gt;"",$H259&lt;&gt;""),($F259-$E259)*IF($C259="Short",-1,1)*$D259*$H259-IF($I259="",0,$I259),"")</f>
        <v/>
      </c>
      <c r="M259" s="15">
        <f>IF(AND($E259&lt;&gt;"",$G259&lt;&gt;"",$D259&lt;&gt;"",$H259&lt;&gt;""),ABS($E259-$G259)*$D259*$H259,"")</f>
        <v/>
      </c>
      <c r="N259" s="16">
        <f>IF(AND($L259&lt;&gt;"",$M259&lt;&gt;"",$M259&lt;&gt;0),$L259/$M259,"")</f>
        <v/>
      </c>
      <c r="O259" s="11" t="n"/>
    </row>
    <row r="260">
      <c r="A260" s="10" t="n"/>
      <c r="B260" s="11" t="n"/>
      <c r="C260" s="11" t="n"/>
      <c r="D260" s="11" t="n"/>
      <c r="E260" s="12" t="n"/>
      <c r="F260" s="12" t="n"/>
      <c r="G260" s="12" t="n"/>
      <c r="H260" s="13" t="n"/>
      <c r="I260" s="13" t="n"/>
      <c r="J260" s="11" t="n"/>
      <c r="K260" s="11" t="n"/>
      <c r="L260" s="14">
        <f>IF(AND($E260&lt;&gt;"",$F260&lt;&gt;"",$D260&lt;&gt;"",$H260&lt;&gt;""),($F260-$E260)*IF($C260="Short",-1,1)*$D260*$H260-IF($I260="",0,$I260),"")</f>
        <v/>
      </c>
      <c r="M260" s="15">
        <f>IF(AND($E260&lt;&gt;"",$G260&lt;&gt;"",$D260&lt;&gt;"",$H260&lt;&gt;""),ABS($E260-$G260)*$D260*$H260,"")</f>
        <v/>
      </c>
      <c r="N260" s="16">
        <f>IF(AND($L260&lt;&gt;"",$M260&lt;&gt;"",$M260&lt;&gt;0),$L260/$M260,"")</f>
        <v/>
      </c>
      <c r="O260" s="11" t="n"/>
    </row>
    <row r="261">
      <c r="A261" s="10" t="n"/>
      <c r="B261" s="11" t="n"/>
      <c r="C261" s="11" t="n"/>
      <c r="D261" s="11" t="n"/>
      <c r="E261" s="12" t="n"/>
      <c r="F261" s="12" t="n"/>
      <c r="G261" s="12" t="n"/>
      <c r="H261" s="13" t="n"/>
      <c r="I261" s="13" t="n"/>
      <c r="J261" s="11" t="n"/>
      <c r="K261" s="11" t="n"/>
      <c r="L261" s="14">
        <f>IF(AND($E261&lt;&gt;"",$F261&lt;&gt;"",$D261&lt;&gt;"",$H261&lt;&gt;""),($F261-$E261)*IF($C261="Short",-1,1)*$D261*$H261-IF($I261="",0,$I261),"")</f>
        <v/>
      </c>
      <c r="M261" s="15">
        <f>IF(AND($E261&lt;&gt;"",$G261&lt;&gt;"",$D261&lt;&gt;"",$H261&lt;&gt;""),ABS($E261-$G261)*$D261*$H261,"")</f>
        <v/>
      </c>
      <c r="N261" s="16">
        <f>IF(AND($L261&lt;&gt;"",$M261&lt;&gt;"",$M261&lt;&gt;0),$L261/$M261,"")</f>
        <v/>
      </c>
      <c r="O261" s="11" t="n"/>
    </row>
    <row r="262">
      <c r="A262" s="10" t="n"/>
      <c r="B262" s="11" t="n"/>
      <c r="C262" s="11" t="n"/>
      <c r="D262" s="11" t="n"/>
      <c r="E262" s="12" t="n"/>
      <c r="F262" s="12" t="n"/>
      <c r="G262" s="12" t="n"/>
      <c r="H262" s="13" t="n"/>
      <c r="I262" s="13" t="n"/>
      <c r="J262" s="11" t="n"/>
      <c r="K262" s="11" t="n"/>
      <c r="L262" s="14">
        <f>IF(AND($E262&lt;&gt;"",$F262&lt;&gt;"",$D262&lt;&gt;"",$H262&lt;&gt;""),($F262-$E262)*IF($C262="Short",-1,1)*$D262*$H262-IF($I262="",0,$I262),"")</f>
        <v/>
      </c>
      <c r="M262" s="15">
        <f>IF(AND($E262&lt;&gt;"",$G262&lt;&gt;"",$D262&lt;&gt;"",$H262&lt;&gt;""),ABS($E262-$G262)*$D262*$H262,"")</f>
        <v/>
      </c>
      <c r="N262" s="16">
        <f>IF(AND($L262&lt;&gt;"",$M262&lt;&gt;"",$M262&lt;&gt;0),$L262/$M262,"")</f>
        <v/>
      </c>
      <c r="O262" s="11" t="n"/>
    </row>
    <row r="263">
      <c r="A263" s="10" t="n"/>
      <c r="B263" s="11" t="n"/>
      <c r="C263" s="11" t="n"/>
      <c r="D263" s="11" t="n"/>
      <c r="E263" s="12" t="n"/>
      <c r="F263" s="12" t="n"/>
      <c r="G263" s="12" t="n"/>
      <c r="H263" s="13" t="n"/>
      <c r="I263" s="13" t="n"/>
      <c r="J263" s="11" t="n"/>
      <c r="K263" s="11" t="n"/>
      <c r="L263" s="14">
        <f>IF(AND($E263&lt;&gt;"",$F263&lt;&gt;"",$D263&lt;&gt;"",$H263&lt;&gt;""),($F263-$E263)*IF($C263="Short",-1,1)*$D263*$H263-IF($I263="",0,$I263),"")</f>
        <v/>
      </c>
      <c r="M263" s="15">
        <f>IF(AND($E263&lt;&gt;"",$G263&lt;&gt;"",$D263&lt;&gt;"",$H263&lt;&gt;""),ABS($E263-$G263)*$D263*$H263,"")</f>
        <v/>
      </c>
      <c r="N263" s="16">
        <f>IF(AND($L263&lt;&gt;"",$M263&lt;&gt;"",$M263&lt;&gt;0),$L263/$M263,"")</f>
        <v/>
      </c>
      <c r="O263" s="11" t="n"/>
    </row>
    <row r="264">
      <c r="A264" s="10" t="n"/>
      <c r="B264" s="11" t="n"/>
      <c r="C264" s="11" t="n"/>
      <c r="D264" s="11" t="n"/>
      <c r="E264" s="12" t="n"/>
      <c r="F264" s="12" t="n"/>
      <c r="G264" s="12" t="n"/>
      <c r="H264" s="13" t="n"/>
      <c r="I264" s="13" t="n"/>
      <c r="J264" s="11" t="n"/>
      <c r="K264" s="11" t="n"/>
      <c r="L264" s="14">
        <f>IF(AND($E264&lt;&gt;"",$F264&lt;&gt;"",$D264&lt;&gt;"",$H264&lt;&gt;""),($F264-$E264)*IF($C264="Short",-1,1)*$D264*$H264-IF($I264="",0,$I264),"")</f>
        <v/>
      </c>
      <c r="M264" s="15">
        <f>IF(AND($E264&lt;&gt;"",$G264&lt;&gt;"",$D264&lt;&gt;"",$H264&lt;&gt;""),ABS($E264-$G264)*$D264*$H264,"")</f>
        <v/>
      </c>
      <c r="N264" s="16">
        <f>IF(AND($L264&lt;&gt;"",$M264&lt;&gt;"",$M264&lt;&gt;0),$L264/$M264,"")</f>
        <v/>
      </c>
      <c r="O264" s="11" t="n"/>
    </row>
    <row r="265">
      <c r="A265" s="10" t="n"/>
      <c r="B265" s="11" t="n"/>
      <c r="C265" s="11" t="n"/>
      <c r="D265" s="11" t="n"/>
      <c r="E265" s="12" t="n"/>
      <c r="F265" s="12" t="n"/>
      <c r="G265" s="12" t="n"/>
      <c r="H265" s="13" t="n"/>
      <c r="I265" s="13" t="n"/>
      <c r="J265" s="11" t="n"/>
      <c r="K265" s="11" t="n"/>
      <c r="L265" s="14">
        <f>IF(AND($E265&lt;&gt;"",$F265&lt;&gt;"",$D265&lt;&gt;"",$H265&lt;&gt;""),($F265-$E265)*IF($C265="Short",-1,1)*$D265*$H265-IF($I265="",0,$I265),"")</f>
        <v/>
      </c>
      <c r="M265" s="15">
        <f>IF(AND($E265&lt;&gt;"",$G265&lt;&gt;"",$D265&lt;&gt;"",$H265&lt;&gt;""),ABS($E265-$G265)*$D265*$H265,"")</f>
        <v/>
      </c>
      <c r="N265" s="16">
        <f>IF(AND($L265&lt;&gt;"",$M265&lt;&gt;"",$M265&lt;&gt;0),$L265/$M265,"")</f>
        <v/>
      </c>
      <c r="O265" s="11" t="n"/>
    </row>
    <row r="266">
      <c r="A266" s="10" t="n"/>
      <c r="B266" s="11" t="n"/>
      <c r="C266" s="11" t="n"/>
      <c r="D266" s="11" t="n"/>
      <c r="E266" s="12" t="n"/>
      <c r="F266" s="12" t="n"/>
      <c r="G266" s="12" t="n"/>
      <c r="H266" s="13" t="n"/>
      <c r="I266" s="13" t="n"/>
      <c r="J266" s="11" t="n"/>
      <c r="K266" s="11" t="n"/>
      <c r="L266" s="14">
        <f>IF(AND($E266&lt;&gt;"",$F266&lt;&gt;"",$D266&lt;&gt;"",$H266&lt;&gt;""),($F266-$E266)*IF($C266="Short",-1,1)*$D266*$H266-IF($I266="",0,$I266),"")</f>
        <v/>
      </c>
      <c r="M266" s="15">
        <f>IF(AND($E266&lt;&gt;"",$G266&lt;&gt;"",$D266&lt;&gt;"",$H266&lt;&gt;""),ABS($E266-$G266)*$D266*$H266,"")</f>
        <v/>
      </c>
      <c r="N266" s="16">
        <f>IF(AND($L266&lt;&gt;"",$M266&lt;&gt;"",$M266&lt;&gt;0),$L266/$M266,"")</f>
        <v/>
      </c>
      <c r="O266" s="11" t="n"/>
    </row>
    <row r="267">
      <c r="A267" s="10" t="n"/>
      <c r="B267" s="11" t="n"/>
      <c r="C267" s="11" t="n"/>
      <c r="D267" s="11" t="n"/>
      <c r="E267" s="12" t="n"/>
      <c r="F267" s="12" t="n"/>
      <c r="G267" s="12" t="n"/>
      <c r="H267" s="13" t="n"/>
      <c r="I267" s="13" t="n"/>
      <c r="J267" s="11" t="n"/>
      <c r="K267" s="11" t="n"/>
      <c r="L267" s="14">
        <f>IF(AND($E267&lt;&gt;"",$F267&lt;&gt;"",$D267&lt;&gt;"",$H267&lt;&gt;""),($F267-$E267)*IF($C267="Short",-1,1)*$D267*$H267-IF($I267="",0,$I267),"")</f>
        <v/>
      </c>
      <c r="M267" s="15">
        <f>IF(AND($E267&lt;&gt;"",$G267&lt;&gt;"",$D267&lt;&gt;"",$H267&lt;&gt;""),ABS($E267-$G267)*$D267*$H267,"")</f>
        <v/>
      </c>
      <c r="N267" s="16">
        <f>IF(AND($L267&lt;&gt;"",$M267&lt;&gt;"",$M267&lt;&gt;0),$L267/$M267,"")</f>
        <v/>
      </c>
      <c r="O267" s="11" t="n"/>
    </row>
    <row r="268">
      <c r="A268" s="10" t="n"/>
      <c r="B268" s="11" t="n"/>
      <c r="C268" s="11" t="n"/>
      <c r="D268" s="11" t="n"/>
      <c r="E268" s="12" t="n"/>
      <c r="F268" s="12" t="n"/>
      <c r="G268" s="12" t="n"/>
      <c r="H268" s="13" t="n"/>
      <c r="I268" s="13" t="n"/>
      <c r="J268" s="11" t="n"/>
      <c r="K268" s="11" t="n"/>
      <c r="L268" s="14">
        <f>IF(AND($E268&lt;&gt;"",$F268&lt;&gt;"",$D268&lt;&gt;"",$H268&lt;&gt;""),($F268-$E268)*IF($C268="Short",-1,1)*$D268*$H268-IF($I268="",0,$I268),"")</f>
        <v/>
      </c>
      <c r="M268" s="15">
        <f>IF(AND($E268&lt;&gt;"",$G268&lt;&gt;"",$D268&lt;&gt;"",$H268&lt;&gt;""),ABS($E268-$G268)*$D268*$H268,"")</f>
        <v/>
      </c>
      <c r="N268" s="16">
        <f>IF(AND($L268&lt;&gt;"",$M268&lt;&gt;"",$M268&lt;&gt;0),$L268/$M268,"")</f>
        <v/>
      </c>
      <c r="O268" s="11" t="n"/>
    </row>
    <row r="269">
      <c r="A269" s="10" t="n"/>
      <c r="B269" s="11" t="n"/>
      <c r="C269" s="11" t="n"/>
      <c r="D269" s="11" t="n"/>
      <c r="E269" s="12" t="n"/>
      <c r="F269" s="12" t="n"/>
      <c r="G269" s="12" t="n"/>
      <c r="H269" s="13" t="n"/>
      <c r="I269" s="13" t="n"/>
      <c r="J269" s="11" t="n"/>
      <c r="K269" s="11" t="n"/>
      <c r="L269" s="14">
        <f>IF(AND($E269&lt;&gt;"",$F269&lt;&gt;"",$D269&lt;&gt;"",$H269&lt;&gt;""),($F269-$E269)*IF($C269="Short",-1,1)*$D269*$H269-IF($I269="",0,$I269),"")</f>
        <v/>
      </c>
      <c r="M269" s="15">
        <f>IF(AND($E269&lt;&gt;"",$G269&lt;&gt;"",$D269&lt;&gt;"",$H269&lt;&gt;""),ABS($E269-$G269)*$D269*$H269,"")</f>
        <v/>
      </c>
      <c r="N269" s="16">
        <f>IF(AND($L269&lt;&gt;"",$M269&lt;&gt;"",$M269&lt;&gt;0),$L269/$M269,"")</f>
        <v/>
      </c>
      <c r="O269" s="11" t="n"/>
    </row>
    <row r="270">
      <c r="A270" s="10" t="n"/>
      <c r="B270" s="11" t="n"/>
      <c r="C270" s="11" t="n"/>
      <c r="D270" s="11" t="n"/>
      <c r="E270" s="12" t="n"/>
      <c r="F270" s="12" t="n"/>
      <c r="G270" s="12" t="n"/>
      <c r="H270" s="13" t="n"/>
      <c r="I270" s="13" t="n"/>
      <c r="J270" s="11" t="n"/>
      <c r="K270" s="11" t="n"/>
      <c r="L270" s="14">
        <f>IF(AND($E270&lt;&gt;"",$F270&lt;&gt;"",$D270&lt;&gt;"",$H270&lt;&gt;""),($F270-$E270)*IF($C270="Short",-1,1)*$D270*$H270-IF($I270="",0,$I270),"")</f>
        <v/>
      </c>
      <c r="M270" s="15">
        <f>IF(AND($E270&lt;&gt;"",$G270&lt;&gt;"",$D270&lt;&gt;"",$H270&lt;&gt;""),ABS($E270-$G270)*$D270*$H270,"")</f>
        <v/>
      </c>
      <c r="N270" s="16">
        <f>IF(AND($L270&lt;&gt;"",$M270&lt;&gt;"",$M270&lt;&gt;0),$L270/$M270,"")</f>
        <v/>
      </c>
      <c r="O270" s="11" t="n"/>
    </row>
    <row r="271">
      <c r="A271" s="10" t="n"/>
      <c r="B271" s="11" t="n"/>
      <c r="C271" s="11" t="n"/>
      <c r="D271" s="11" t="n"/>
      <c r="E271" s="12" t="n"/>
      <c r="F271" s="12" t="n"/>
      <c r="G271" s="12" t="n"/>
      <c r="H271" s="13" t="n"/>
      <c r="I271" s="13" t="n"/>
      <c r="J271" s="11" t="n"/>
      <c r="K271" s="11" t="n"/>
      <c r="L271" s="14">
        <f>IF(AND($E271&lt;&gt;"",$F271&lt;&gt;"",$D271&lt;&gt;"",$H271&lt;&gt;""),($F271-$E271)*IF($C271="Short",-1,1)*$D271*$H271-IF($I271="",0,$I271),"")</f>
        <v/>
      </c>
      <c r="M271" s="15">
        <f>IF(AND($E271&lt;&gt;"",$G271&lt;&gt;"",$D271&lt;&gt;"",$H271&lt;&gt;""),ABS($E271-$G271)*$D271*$H271,"")</f>
        <v/>
      </c>
      <c r="N271" s="16">
        <f>IF(AND($L271&lt;&gt;"",$M271&lt;&gt;"",$M271&lt;&gt;0),$L271/$M271,"")</f>
        <v/>
      </c>
      <c r="O271" s="11" t="n"/>
    </row>
    <row r="272">
      <c r="A272" s="10" t="n"/>
      <c r="B272" s="11" t="n"/>
      <c r="C272" s="11" t="n"/>
      <c r="D272" s="11" t="n"/>
      <c r="E272" s="12" t="n"/>
      <c r="F272" s="12" t="n"/>
      <c r="G272" s="12" t="n"/>
      <c r="H272" s="13" t="n"/>
      <c r="I272" s="13" t="n"/>
      <c r="J272" s="11" t="n"/>
      <c r="K272" s="11" t="n"/>
      <c r="L272" s="14">
        <f>IF(AND($E272&lt;&gt;"",$F272&lt;&gt;"",$D272&lt;&gt;"",$H272&lt;&gt;""),($F272-$E272)*IF($C272="Short",-1,1)*$D272*$H272-IF($I272="",0,$I272),"")</f>
        <v/>
      </c>
      <c r="M272" s="15">
        <f>IF(AND($E272&lt;&gt;"",$G272&lt;&gt;"",$D272&lt;&gt;"",$H272&lt;&gt;""),ABS($E272-$G272)*$D272*$H272,"")</f>
        <v/>
      </c>
      <c r="N272" s="16">
        <f>IF(AND($L272&lt;&gt;"",$M272&lt;&gt;"",$M272&lt;&gt;0),$L272/$M272,"")</f>
        <v/>
      </c>
      <c r="O272" s="11" t="n"/>
    </row>
    <row r="273">
      <c r="A273" s="10" t="n"/>
      <c r="B273" s="11" t="n"/>
      <c r="C273" s="11" t="n"/>
      <c r="D273" s="11" t="n"/>
      <c r="E273" s="12" t="n"/>
      <c r="F273" s="12" t="n"/>
      <c r="G273" s="12" t="n"/>
      <c r="H273" s="13" t="n"/>
      <c r="I273" s="13" t="n"/>
      <c r="J273" s="11" t="n"/>
      <c r="K273" s="11" t="n"/>
      <c r="L273" s="14">
        <f>IF(AND($E273&lt;&gt;"",$F273&lt;&gt;"",$D273&lt;&gt;"",$H273&lt;&gt;""),($F273-$E273)*IF($C273="Short",-1,1)*$D273*$H273-IF($I273="",0,$I273),"")</f>
        <v/>
      </c>
      <c r="M273" s="15">
        <f>IF(AND($E273&lt;&gt;"",$G273&lt;&gt;"",$D273&lt;&gt;"",$H273&lt;&gt;""),ABS($E273-$G273)*$D273*$H273,"")</f>
        <v/>
      </c>
      <c r="N273" s="16">
        <f>IF(AND($L273&lt;&gt;"",$M273&lt;&gt;"",$M273&lt;&gt;0),$L273/$M273,"")</f>
        <v/>
      </c>
      <c r="O273" s="11" t="n"/>
    </row>
    <row r="274">
      <c r="A274" s="10" t="n"/>
      <c r="B274" s="11" t="n"/>
      <c r="C274" s="11" t="n"/>
      <c r="D274" s="11" t="n"/>
      <c r="E274" s="12" t="n"/>
      <c r="F274" s="12" t="n"/>
      <c r="G274" s="12" t="n"/>
      <c r="H274" s="13" t="n"/>
      <c r="I274" s="13" t="n"/>
      <c r="J274" s="11" t="n"/>
      <c r="K274" s="11" t="n"/>
      <c r="L274" s="14">
        <f>IF(AND($E274&lt;&gt;"",$F274&lt;&gt;"",$D274&lt;&gt;"",$H274&lt;&gt;""),($F274-$E274)*IF($C274="Short",-1,1)*$D274*$H274-IF($I274="",0,$I274),"")</f>
        <v/>
      </c>
      <c r="M274" s="15">
        <f>IF(AND($E274&lt;&gt;"",$G274&lt;&gt;"",$D274&lt;&gt;"",$H274&lt;&gt;""),ABS($E274-$G274)*$D274*$H274,"")</f>
        <v/>
      </c>
      <c r="N274" s="16">
        <f>IF(AND($L274&lt;&gt;"",$M274&lt;&gt;"",$M274&lt;&gt;0),$L274/$M274,"")</f>
        <v/>
      </c>
      <c r="O274" s="11" t="n"/>
    </row>
    <row r="275">
      <c r="A275" s="10" t="n"/>
      <c r="B275" s="11" t="n"/>
      <c r="C275" s="11" t="n"/>
      <c r="D275" s="11" t="n"/>
      <c r="E275" s="12" t="n"/>
      <c r="F275" s="12" t="n"/>
      <c r="G275" s="12" t="n"/>
      <c r="H275" s="13" t="n"/>
      <c r="I275" s="13" t="n"/>
      <c r="J275" s="11" t="n"/>
      <c r="K275" s="11" t="n"/>
      <c r="L275" s="14">
        <f>IF(AND($E275&lt;&gt;"",$F275&lt;&gt;"",$D275&lt;&gt;"",$H275&lt;&gt;""),($F275-$E275)*IF($C275="Short",-1,1)*$D275*$H275-IF($I275="",0,$I275),"")</f>
        <v/>
      </c>
      <c r="M275" s="15">
        <f>IF(AND($E275&lt;&gt;"",$G275&lt;&gt;"",$D275&lt;&gt;"",$H275&lt;&gt;""),ABS($E275-$G275)*$D275*$H275,"")</f>
        <v/>
      </c>
      <c r="N275" s="16">
        <f>IF(AND($L275&lt;&gt;"",$M275&lt;&gt;"",$M275&lt;&gt;0),$L275/$M275,"")</f>
        <v/>
      </c>
      <c r="O275" s="11" t="n"/>
    </row>
    <row r="276">
      <c r="A276" s="10" t="n"/>
      <c r="B276" s="11" t="n"/>
      <c r="C276" s="11" t="n"/>
      <c r="D276" s="11" t="n"/>
      <c r="E276" s="12" t="n"/>
      <c r="F276" s="12" t="n"/>
      <c r="G276" s="12" t="n"/>
      <c r="H276" s="13" t="n"/>
      <c r="I276" s="13" t="n"/>
      <c r="J276" s="11" t="n"/>
      <c r="K276" s="11" t="n"/>
      <c r="L276" s="14">
        <f>IF(AND($E276&lt;&gt;"",$F276&lt;&gt;"",$D276&lt;&gt;"",$H276&lt;&gt;""),($F276-$E276)*IF($C276="Short",-1,1)*$D276*$H276-IF($I276="",0,$I276),"")</f>
        <v/>
      </c>
      <c r="M276" s="15">
        <f>IF(AND($E276&lt;&gt;"",$G276&lt;&gt;"",$D276&lt;&gt;"",$H276&lt;&gt;""),ABS($E276-$G276)*$D276*$H276,"")</f>
        <v/>
      </c>
      <c r="N276" s="16">
        <f>IF(AND($L276&lt;&gt;"",$M276&lt;&gt;"",$M276&lt;&gt;0),$L276/$M276,"")</f>
        <v/>
      </c>
      <c r="O276" s="11" t="n"/>
    </row>
    <row r="277">
      <c r="A277" s="10" t="n"/>
      <c r="B277" s="11" t="n"/>
      <c r="C277" s="11" t="n"/>
      <c r="D277" s="11" t="n"/>
      <c r="E277" s="12" t="n"/>
      <c r="F277" s="12" t="n"/>
      <c r="G277" s="12" t="n"/>
      <c r="H277" s="13" t="n"/>
      <c r="I277" s="13" t="n"/>
      <c r="J277" s="11" t="n"/>
      <c r="K277" s="11" t="n"/>
      <c r="L277" s="14">
        <f>IF(AND($E277&lt;&gt;"",$F277&lt;&gt;"",$D277&lt;&gt;"",$H277&lt;&gt;""),($F277-$E277)*IF($C277="Short",-1,1)*$D277*$H277-IF($I277="",0,$I277),"")</f>
        <v/>
      </c>
      <c r="M277" s="15">
        <f>IF(AND($E277&lt;&gt;"",$G277&lt;&gt;"",$D277&lt;&gt;"",$H277&lt;&gt;""),ABS($E277-$G277)*$D277*$H277,"")</f>
        <v/>
      </c>
      <c r="N277" s="16">
        <f>IF(AND($L277&lt;&gt;"",$M277&lt;&gt;"",$M277&lt;&gt;0),$L277/$M277,"")</f>
        <v/>
      </c>
      <c r="O277" s="11" t="n"/>
    </row>
    <row r="278">
      <c r="A278" s="10" t="n"/>
      <c r="B278" s="11" t="n"/>
      <c r="C278" s="11" t="n"/>
      <c r="D278" s="11" t="n"/>
      <c r="E278" s="12" t="n"/>
      <c r="F278" s="12" t="n"/>
      <c r="G278" s="12" t="n"/>
      <c r="H278" s="13" t="n"/>
      <c r="I278" s="13" t="n"/>
      <c r="J278" s="11" t="n"/>
      <c r="K278" s="11" t="n"/>
      <c r="L278" s="14">
        <f>IF(AND($E278&lt;&gt;"",$F278&lt;&gt;"",$D278&lt;&gt;"",$H278&lt;&gt;""),($F278-$E278)*IF($C278="Short",-1,1)*$D278*$H278-IF($I278="",0,$I278),"")</f>
        <v/>
      </c>
      <c r="M278" s="15">
        <f>IF(AND($E278&lt;&gt;"",$G278&lt;&gt;"",$D278&lt;&gt;"",$H278&lt;&gt;""),ABS($E278-$G278)*$D278*$H278,"")</f>
        <v/>
      </c>
      <c r="N278" s="16">
        <f>IF(AND($L278&lt;&gt;"",$M278&lt;&gt;"",$M278&lt;&gt;0),$L278/$M278,"")</f>
        <v/>
      </c>
      <c r="O278" s="11" t="n"/>
    </row>
    <row r="279">
      <c r="A279" s="10" t="n"/>
      <c r="B279" s="11" t="n"/>
      <c r="C279" s="11" t="n"/>
      <c r="D279" s="11" t="n"/>
      <c r="E279" s="12" t="n"/>
      <c r="F279" s="12" t="n"/>
      <c r="G279" s="12" t="n"/>
      <c r="H279" s="13" t="n"/>
      <c r="I279" s="13" t="n"/>
      <c r="J279" s="11" t="n"/>
      <c r="K279" s="11" t="n"/>
      <c r="L279" s="14">
        <f>IF(AND($E279&lt;&gt;"",$F279&lt;&gt;"",$D279&lt;&gt;"",$H279&lt;&gt;""),($F279-$E279)*IF($C279="Short",-1,1)*$D279*$H279-IF($I279="",0,$I279),"")</f>
        <v/>
      </c>
      <c r="M279" s="15">
        <f>IF(AND($E279&lt;&gt;"",$G279&lt;&gt;"",$D279&lt;&gt;"",$H279&lt;&gt;""),ABS($E279-$G279)*$D279*$H279,"")</f>
        <v/>
      </c>
      <c r="N279" s="16">
        <f>IF(AND($L279&lt;&gt;"",$M279&lt;&gt;"",$M279&lt;&gt;0),$L279/$M279,"")</f>
        <v/>
      </c>
      <c r="O279" s="11" t="n"/>
    </row>
    <row r="280">
      <c r="A280" s="10" t="n"/>
      <c r="B280" s="11" t="n"/>
      <c r="C280" s="11" t="n"/>
      <c r="D280" s="11" t="n"/>
      <c r="E280" s="12" t="n"/>
      <c r="F280" s="12" t="n"/>
      <c r="G280" s="12" t="n"/>
      <c r="H280" s="13" t="n"/>
      <c r="I280" s="13" t="n"/>
      <c r="J280" s="11" t="n"/>
      <c r="K280" s="11" t="n"/>
      <c r="L280" s="14">
        <f>IF(AND($E280&lt;&gt;"",$F280&lt;&gt;"",$D280&lt;&gt;"",$H280&lt;&gt;""),($F280-$E280)*IF($C280="Short",-1,1)*$D280*$H280-IF($I280="",0,$I280),"")</f>
        <v/>
      </c>
      <c r="M280" s="15">
        <f>IF(AND($E280&lt;&gt;"",$G280&lt;&gt;"",$D280&lt;&gt;"",$H280&lt;&gt;""),ABS($E280-$G280)*$D280*$H280,"")</f>
        <v/>
      </c>
      <c r="N280" s="16">
        <f>IF(AND($L280&lt;&gt;"",$M280&lt;&gt;"",$M280&lt;&gt;0),$L280/$M280,"")</f>
        <v/>
      </c>
      <c r="O280" s="11" t="n"/>
    </row>
    <row r="281">
      <c r="A281" s="10" t="n"/>
      <c r="B281" s="11" t="n"/>
      <c r="C281" s="11" t="n"/>
      <c r="D281" s="11" t="n"/>
      <c r="E281" s="12" t="n"/>
      <c r="F281" s="12" t="n"/>
      <c r="G281" s="12" t="n"/>
      <c r="H281" s="13" t="n"/>
      <c r="I281" s="13" t="n"/>
      <c r="J281" s="11" t="n"/>
      <c r="K281" s="11" t="n"/>
      <c r="L281" s="14">
        <f>IF(AND($E281&lt;&gt;"",$F281&lt;&gt;"",$D281&lt;&gt;"",$H281&lt;&gt;""),($F281-$E281)*IF($C281="Short",-1,1)*$D281*$H281-IF($I281="",0,$I281),"")</f>
        <v/>
      </c>
      <c r="M281" s="15">
        <f>IF(AND($E281&lt;&gt;"",$G281&lt;&gt;"",$D281&lt;&gt;"",$H281&lt;&gt;""),ABS($E281-$G281)*$D281*$H281,"")</f>
        <v/>
      </c>
      <c r="N281" s="16">
        <f>IF(AND($L281&lt;&gt;"",$M281&lt;&gt;"",$M281&lt;&gt;0),$L281/$M281,"")</f>
        <v/>
      </c>
      <c r="O281" s="11" t="n"/>
    </row>
    <row r="282">
      <c r="A282" s="10" t="n"/>
      <c r="B282" s="11" t="n"/>
      <c r="C282" s="11" t="n"/>
      <c r="D282" s="11" t="n"/>
      <c r="E282" s="12" t="n"/>
      <c r="F282" s="12" t="n"/>
      <c r="G282" s="12" t="n"/>
      <c r="H282" s="13" t="n"/>
      <c r="I282" s="13" t="n"/>
      <c r="J282" s="11" t="n"/>
      <c r="K282" s="11" t="n"/>
      <c r="L282" s="14">
        <f>IF(AND($E282&lt;&gt;"",$F282&lt;&gt;"",$D282&lt;&gt;"",$H282&lt;&gt;""),($F282-$E282)*IF($C282="Short",-1,1)*$D282*$H282-IF($I282="",0,$I282),"")</f>
        <v/>
      </c>
      <c r="M282" s="15">
        <f>IF(AND($E282&lt;&gt;"",$G282&lt;&gt;"",$D282&lt;&gt;"",$H282&lt;&gt;""),ABS($E282-$G282)*$D282*$H282,"")</f>
        <v/>
      </c>
      <c r="N282" s="16">
        <f>IF(AND($L282&lt;&gt;"",$M282&lt;&gt;"",$M282&lt;&gt;0),$L282/$M282,"")</f>
        <v/>
      </c>
      <c r="O282" s="11" t="n"/>
    </row>
    <row r="283">
      <c r="A283" s="10" t="n"/>
      <c r="B283" s="11" t="n"/>
      <c r="C283" s="11" t="n"/>
      <c r="D283" s="11" t="n"/>
      <c r="E283" s="12" t="n"/>
      <c r="F283" s="12" t="n"/>
      <c r="G283" s="12" t="n"/>
      <c r="H283" s="13" t="n"/>
      <c r="I283" s="13" t="n"/>
      <c r="J283" s="11" t="n"/>
      <c r="K283" s="11" t="n"/>
      <c r="L283" s="14">
        <f>IF(AND($E283&lt;&gt;"",$F283&lt;&gt;"",$D283&lt;&gt;"",$H283&lt;&gt;""),($F283-$E283)*IF($C283="Short",-1,1)*$D283*$H283-IF($I283="",0,$I283),"")</f>
        <v/>
      </c>
      <c r="M283" s="15">
        <f>IF(AND($E283&lt;&gt;"",$G283&lt;&gt;"",$D283&lt;&gt;"",$H283&lt;&gt;""),ABS($E283-$G283)*$D283*$H283,"")</f>
        <v/>
      </c>
      <c r="N283" s="16">
        <f>IF(AND($L283&lt;&gt;"",$M283&lt;&gt;"",$M283&lt;&gt;0),$L283/$M283,"")</f>
        <v/>
      </c>
      <c r="O283" s="11" t="n"/>
    </row>
    <row r="284">
      <c r="A284" s="10" t="n"/>
      <c r="B284" s="11" t="n"/>
      <c r="C284" s="11" t="n"/>
      <c r="D284" s="11" t="n"/>
      <c r="E284" s="12" t="n"/>
      <c r="F284" s="12" t="n"/>
      <c r="G284" s="12" t="n"/>
      <c r="H284" s="13" t="n"/>
      <c r="I284" s="13" t="n"/>
      <c r="J284" s="11" t="n"/>
      <c r="K284" s="11" t="n"/>
      <c r="L284" s="14">
        <f>IF(AND($E284&lt;&gt;"",$F284&lt;&gt;"",$D284&lt;&gt;"",$H284&lt;&gt;""),($F284-$E284)*IF($C284="Short",-1,1)*$D284*$H284-IF($I284="",0,$I284),"")</f>
        <v/>
      </c>
      <c r="M284" s="15">
        <f>IF(AND($E284&lt;&gt;"",$G284&lt;&gt;"",$D284&lt;&gt;"",$H284&lt;&gt;""),ABS($E284-$G284)*$D284*$H284,"")</f>
        <v/>
      </c>
      <c r="N284" s="16">
        <f>IF(AND($L284&lt;&gt;"",$M284&lt;&gt;"",$M284&lt;&gt;0),$L284/$M284,"")</f>
        <v/>
      </c>
      <c r="O284" s="11" t="n"/>
    </row>
    <row r="285">
      <c r="A285" s="10" t="n"/>
      <c r="B285" s="11" t="n"/>
      <c r="C285" s="11" t="n"/>
      <c r="D285" s="11" t="n"/>
      <c r="E285" s="12" t="n"/>
      <c r="F285" s="12" t="n"/>
      <c r="G285" s="12" t="n"/>
      <c r="H285" s="13" t="n"/>
      <c r="I285" s="13" t="n"/>
      <c r="J285" s="11" t="n"/>
      <c r="K285" s="11" t="n"/>
      <c r="L285" s="14">
        <f>IF(AND($E285&lt;&gt;"",$F285&lt;&gt;"",$D285&lt;&gt;"",$H285&lt;&gt;""),($F285-$E285)*IF($C285="Short",-1,1)*$D285*$H285-IF($I285="",0,$I285),"")</f>
        <v/>
      </c>
      <c r="M285" s="15">
        <f>IF(AND($E285&lt;&gt;"",$G285&lt;&gt;"",$D285&lt;&gt;"",$H285&lt;&gt;""),ABS($E285-$G285)*$D285*$H285,"")</f>
        <v/>
      </c>
      <c r="N285" s="16">
        <f>IF(AND($L285&lt;&gt;"",$M285&lt;&gt;"",$M285&lt;&gt;0),$L285/$M285,"")</f>
        <v/>
      </c>
      <c r="O285" s="11" t="n"/>
    </row>
    <row r="286">
      <c r="A286" s="10" t="n"/>
      <c r="B286" s="11" t="n"/>
      <c r="C286" s="11" t="n"/>
      <c r="D286" s="11" t="n"/>
      <c r="E286" s="12" t="n"/>
      <c r="F286" s="12" t="n"/>
      <c r="G286" s="12" t="n"/>
      <c r="H286" s="13" t="n"/>
      <c r="I286" s="13" t="n"/>
      <c r="J286" s="11" t="n"/>
      <c r="K286" s="11" t="n"/>
      <c r="L286" s="14">
        <f>IF(AND($E286&lt;&gt;"",$F286&lt;&gt;"",$D286&lt;&gt;"",$H286&lt;&gt;""),($F286-$E286)*IF($C286="Short",-1,1)*$D286*$H286-IF($I286="",0,$I286),"")</f>
        <v/>
      </c>
      <c r="M286" s="15">
        <f>IF(AND($E286&lt;&gt;"",$G286&lt;&gt;"",$D286&lt;&gt;"",$H286&lt;&gt;""),ABS($E286-$G286)*$D286*$H286,"")</f>
        <v/>
      </c>
      <c r="N286" s="16">
        <f>IF(AND($L286&lt;&gt;"",$M286&lt;&gt;"",$M286&lt;&gt;0),$L286/$M286,"")</f>
        <v/>
      </c>
      <c r="O286" s="11" t="n"/>
    </row>
    <row r="287">
      <c r="A287" s="10" t="n"/>
      <c r="B287" s="11" t="n"/>
      <c r="C287" s="11" t="n"/>
      <c r="D287" s="11" t="n"/>
      <c r="E287" s="12" t="n"/>
      <c r="F287" s="12" t="n"/>
      <c r="G287" s="12" t="n"/>
      <c r="H287" s="13" t="n"/>
      <c r="I287" s="13" t="n"/>
      <c r="J287" s="11" t="n"/>
      <c r="K287" s="11" t="n"/>
      <c r="L287" s="14">
        <f>IF(AND($E287&lt;&gt;"",$F287&lt;&gt;"",$D287&lt;&gt;"",$H287&lt;&gt;""),($F287-$E287)*IF($C287="Short",-1,1)*$D287*$H287-IF($I287="",0,$I287),"")</f>
        <v/>
      </c>
      <c r="M287" s="15">
        <f>IF(AND($E287&lt;&gt;"",$G287&lt;&gt;"",$D287&lt;&gt;"",$H287&lt;&gt;""),ABS($E287-$G287)*$D287*$H287,"")</f>
        <v/>
      </c>
      <c r="N287" s="16">
        <f>IF(AND($L287&lt;&gt;"",$M287&lt;&gt;"",$M287&lt;&gt;0),$L287/$M287,"")</f>
        <v/>
      </c>
      <c r="O287" s="11" t="n"/>
    </row>
    <row r="288">
      <c r="A288" s="10" t="n"/>
      <c r="B288" s="11" t="n"/>
      <c r="C288" s="11" t="n"/>
      <c r="D288" s="11" t="n"/>
      <c r="E288" s="12" t="n"/>
      <c r="F288" s="12" t="n"/>
      <c r="G288" s="12" t="n"/>
      <c r="H288" s="13" t="n"/>
      <c r="I288" s="13" t="n"/>
      <c r="J288" s="11" t="n"/>
      <c r="K288" s="11" t="n"/>
      <c r="L288" s="14">
        <f>IF(AND($E288&lt;&gt;"",$F288&lt;&gt;"",$D288&lt;&gt;"",$H288&lt;&gt;""),($F288-$E288)*IF($C288="Short",-1,1)*$D288*$H288-IF($I288="",0,$I288),"")</f>
        <v/>
      </c>
      <c r="M288" s="15">
        <f>IF(AND($E288&lt;&gt;"",$G288&lt;&gt;"",$D288&lt;&gt;"",$H288&lt;&gt;""),ABS($E288-$G288)*$D288*$H288,"")</f>
        <v/>
      </c>
      <c r="N288" s="16">
        <f>IF(AND($L288&lt;&gt;"",$M288&lt;&gt;"",$M288&lt;&gt;0),$L288/$M288,"")</f>
        <v/>
      </c>
      <c r="O288" s="11" t="n"/>
    </row>
    <row r="289">
      <c r="A289" s="10" t="n"/>
      <c r="B289" s="11" t="n"/>
      <c r="C289" s="11" t="n"/>
      <c r="D289" s="11" t="n"/>
      <c r="E289" s="12" t="n"/>
      <c r="F289" s="12" t="n"/>
      <c r="G289" s="12" t="n"/>
      <c r="H289" s="13" t="n"/>
      <c r="I289" s="13" t="n"/>
      <c r="J289" s="11" t="n"/>
      <c r="K289" s="11" t="n"/>
      <c r="L289" s="14">
        <f>IF(AND($E289&lt;&gt;"",$F289&lt;&gt;"",$D289&lt;&gt;"",$H289&lt;&gt;""),($F289-$E289)*IF($C289="Short",-1,1)*$D289*$H289-IF($I289="",0,$I289),"")</f>
        <v/>
      </c>
      <c r="M289" s="15">
        <f>IF(AND($E289&lt;&gt;"",$G289&lt;&gt;"",$D289&lt;&gt;"",$H289&lt;&gt;""),ABS($E289-$G289)*$D289*$H289,"")</f>
        <v/>
      </c>
      <c r="N289" s="16">
        <f>IF(AND($L289&lt;&gt;"",$M289&lt;&gt;"",$M289&lt;&gt;0),$L289/$M289,"")</f>
        <v/>
      </c>
      <c r="O289" s="11" t="n"/>
    </row>
    <row r="290">
      <c r="A290" s="10" t="n"/>
      <c r="B290" s="11" t="n"/>
      <c r="C290" s="11" t="n"/>
      <c r="D290" s="11" t="n"/>
      <c r="E290" s="12" t="n"/>
      <c r="F290" s="12" t="n"/>
      <c r="G290" s="12" t="n"/>
      <c r="H290" s="13" t="n"/>
      <c r="I290" s="13" t="n"/>
      <c r="J290" s="11" t="n"/>
      <c r="K290" s="11" t="n"/>
      <c r="L290" s="14">
        <f>IF(AND($E290&lt;&gt;"",$F290&lt;&gt;"",$D290&lt;&gt;"",$H290&lt;&gt;""),($F290-$E290)*IF($C290="Short",-1,1)*$D290*$H290-IF($I290="",0,$I290),"")</f>
        <v/>
      </c>
      <c r="M290" s="15">
        <f>IF(AND($E290&lt;&gt;"",$G290&lt;&gt;"",$D290&lt;&gt;"",$H290&lt;&gt;""),ABS($E290-$G290)*$D290*$H290,"")</f>
        <v/>
      </c>
      <c r="N290" s="16">
        <f>IF(AND($L290&lt;&gt;"",$M290&lt;&gt;"",$M290&lt;&gt;0),$L290/$M290,"")</f>
        <v/>
      </c>
      <c r="O290" s="11" t="n"/>
    </row>
    <row r="291">
      <c r="A291" s="10" t="n"/>
      <c r="B291" s="11" t="n"/>
      <c r="C291" s="11" t="n"/>
      <c r="D291" s="11" t="n"/>
      <c r="E291" s="12" t="n"/>
      <c r="F291" s="12" t="n"/>
      <c r="G291" s="12" t="n"/>
      <c r="H291" s="13" t="n"/>
      <c r="I291" s="13" t="n"/>
      <c r="J291" s="11" t="n"/>
      <c r="K291" s="11" t="n"/>
      <c r="L291" s="14">
        <f>IF(AND($E291&lt;&gt;"",$F291&lt;&gt;"",$D291&lt;&gt;"",$H291&lt;&gt;""),($F291-$E291)*IF($C291="Short",-1,1)*$D291*$H291-IF($I291="",0,$I291),"")</f>
        <v/>
      </c>
      <c r="M291" s="15">
        <f>IF(AND($E291&lt;&gt;"",$G291&lt;&gt;"",$D291&lt;&gt;"",$H291&lt;&gt;""),ABS($E291-$G291)*$D291*$H291,"")</f>
        <v/>
      </c>
      <c r="N291" s="16">
        <f>IF(AND($L291&lt;&gt;"",$M291&lt;&gt;"",$M291&lt;&gt;0),$L291/$M291,"")</f>
        <v/>
      </c>
      <c r="O291" s="11" t="n"/>
    </row>
    <row r="292">
      <c r="A292" s="10" t="n"/>
      <c r="B292" s="11" t="n"/>
      <c r="C292" s="11" t="n"/>
      <c r="D292" s="11" t="n"/>
      <c r="E292" s="12" t="n"/>
      <c r="F292" s="12" t="n"/>
      <c r="G292" s="12" t="n"/>
      <c r="H292" s="13" t="n"/>
      <c r="I292" s="13" t="n"/>
      <c r="J292" s="11" t="n"/>
      <c r="K292" s="11" t="n"/>
      <c r="L292" s="14">
        <f>IF(AND($E292&lt;&gt;"",$F292&lt;&gt;"",$D292&lt;&gt;"",$H292&lt;&gt;""),($F292-$E292)*IF($C292="Short",-1,1)*$D292*$H292-IF($I292="",0,$I292),"")</f>
        <v/>
      </c>
      <c r="M292" s="15">
        <f>IF(AND($E292&lt;&gt;"",$G292&lt;&gt;"",$D292&lt;&gt;"",$H292&lt;&gt;""),ABS($E292-$G292)*$D292*$H292,"")</f>
        <v/>
      </c>
      <c r="N292" s="16">
        <f>IF(AND($L292&lt;&gt;"",$M292&lt;&gt;"",$M292&lt;&gt;0),$L292/$M292,"")</f>
        <v/>
      </c>
      <c r="O292" s="11" t="n"/>
    </row>
    <row r="293">
      <c r="A293" s="10" t="n"/>
      <c r="B293" s="11" t="n"/>
      <c r="C293" s="11" t="n"/>
      <c r="D293" s="11" t="n"/>
      <c r="E293" s="12" t="n"/>
      <c r="F293" s="12" t="n"/>
      <c r="G293" s="12" t="n"/>
      <c r="H293" s="13" t="n"/>
      <c r="I293" s="13" t="n"/>
      <c r="J293" s="11" t="n"/>
      <c r="K293" s="11" t="n"/>
      <c r="L293" s="14">
        <f>IF(AND($E293&lt;&gt;"",$F293&lt;&gt;"",$D293&lt;&gt;"",$H293&lt;&gt;""),($F293-$E293)*IF($C293="Short",-1,1)*$D293*$H293-IF($I293="",0,$I293),"")</f>
        <v/>
      </c>
      <c r="M293" s="15">
        <f>IF(AND($E293&lt;&gt;"",$G293&lt;&gt;"",$D293&lt;&gt;"",$H293&lt;&gt;""),ABS($E293-$G293)*$D293*$H293,"")</f>
        <v/>
      </c>
      <c r="N293" s="16">
        <f>IF(AND($L293&lt;&gt;"",$M293&lt;&gt;"",$M293&lt;&gt;0),$L293/$M293,"")</f>
        <v/>
      </c>
      <c r="O293" s="11" t="n"/>
    </row>
    <row r="294">
      <c r="A294" s="10" t="n"/>
      <c r="B294" s="11" t="n"/>
      <c r="C294" s="11" t="n"/>
      <c r="D294" s="11" t="n"/>
      <c r="E294" s="12" t="n"/>
      <c r="F294" s="12" t="n"/>
      <c r="G294" s="12" t="n"/>
      <c r="H294" s="13" t="n"/>
      <c r="I294" s="13" t="n"/>
      <c r="J294" s="11" t="n"/>
      <c r="K294" s="11" t="n"/>
      <c r="L294" s="14">
        <f>IF(AND($E294&lt;&gt;"",$F294&lt;&gt;"",$D294&lt;&gt;"",$H294&lt;&gt;""),($F294-$E294)*IF($C294="Short",-1,1)*$D294*$H294-IF($I294="",0,$I294),"")</f>
        <v/>
      </c>
      <c r="M294" s="15">
        <f>IF(AND($E294&lt;&gt;"",$G294&lt;&gt;"",$D294&lt;&gt;"",$H294&lt;&gt;""),ABS($E294-$G294)*$D294*$H294,"")</f>
        <v/>
      </c>
      <c r="N294" s="16">
        <f>IF(AND($L294&lt;&gt;"",$M294&lt;&gt;"",$M294&lt;&gt;0),$L294/$M294,"")</f>
        <v/>
      </c>
      <c r="O294" s="11" t="n"/>
    </row>
    <row r="295">
      <c r="A295" s="10" t="n"/>
      <c r="B295" s="11" t="n"/>
      <c r="C295" s="11" t="n"/>
      <c r="D295" s="11" t="n"/>
      <c r="E295" s="12" t="n"/>
      <c r="F295" s="12" t="n"/>
      <c r="G295" s="12" t="n"/>
      <c r="H295" s="13" t="n"/>
      <c r="I295" s="13" t="n"/>
      <c r="J295" s="11" t="n"/>
      <c r="K295" s="11" t="n"/>
      <c r="L295" s="14">
        <f>IF(AND($E295&lt;&gt;"",$F295&lt;&gt;"",$D295&lt;&gt;"",$H295&lt;&gt;""),($F295-$E295)*IF($C295="Short",-1,1)*$D295*$H295-IF($I295="",0,$I295),"")</f>
        <v/>
      </c>
      <c r="M295" s="15">
        <f>IF(AND($E295&lt;&gt;"",$G295&lt;&gt;"",$D295&lt;&gt;"",$H295&lt;&gt;""),ABS($E295-$G295)*$D295*$H295,"")</f>
        <v/>
      </c>
      <c r="N295" s="16">
        <f>IF(AND($L295&lt;&gt;"",$M295&lt;&gt;"",$M295&lt;&gt;0),$L295/$M295,"")</f>
        <v/>
      </c>
      <c r="O295" s="11" t="n"/>
    </row>
    <row r="296">
      <c r="A296" s="10" t="n"/>
      <c r="B296" s="11" t="n"/>
      <c r="C296" s="11" t="n"/>
      <c r="D296" s="11" t="n"/>
      <c r="E296" s="12" t="n"/>
      <c r="F296" s="12" t="n"/>
      <c r="G296" s="12" t="n"/>
      <c r="H296" s="13" t="n"/>
      <c r="I296" s="13" t="n"/>
      <c r="J296" s="11" t="n"/>
      <c r="K296" s="11" t="n"/>
      <c r="L296" s="14">
        <f>IF(AND($E296&lt;&gt;"",$F296&lt;&gt;"",$D296&lt;&gt;"",$H296&lt;&gt;""),($F296-$E296)*IF($C296="Short",-1,1)*$D296*$H296-IF($I296="",0,$I296),"")</f>
        <v/>
      </c>
      <c r="M296" s="15">
        <f>IF(AND($E296&lt;&gt;"",$G296&lt;&gt;"",$D296&lt;&gt;"",$H296&lt;&gt;""),ABS($E296-$G296)*$D296*$H296,"")</f>
        <v/>
      </c>
      <c r="N296" s="16">
        <f>IF(AND($L296&lt;&gt;"",$M296&lt;&gt;"",$M296&lt;&gt;0),$L296/$M296,"")</f>
        <v/>
      </c>
      <c r="O296" s="11" t="n"/>
    </row>
    <row r="297">
      <c r="A297" s="10" t="n"/>
      <c r="B297" s="11" t="n"/>
      <c r="C297" s="11" t="n"/>
      <c r="D297" s="11" t="n"/>
      <c r="E297" s="12" t="n"/>
      <c r="F297" s="12" t="n"/>
      <c r="G297" s="12" t="n"/>
      <c r="H297" s="13" t="n"/>
      <c r="I297" s="13" t="n"/>
      <c r="J297" s="11" t="n"/>
      <c r="K297" s="11" t="n"/>
      <c r="L297" s="14">
        <f>IF(AND($E297&lt;&gt;"",$F297&lt;&gt;"",$D297&lt;&gt;"",$H297&lt;&gt;""),($F297-$E297)*IF($C297="Short",-1,1)*$D297*$H297-IF($I297="",0,$I297),"")</f>
        <v/>
      </c>
      <c r="M297" s="15">
        <f>IF(AND($E297&lt;&gt;"",$G297&lt;&gt;"",$D297&lt;&gt;"",$H297&lt;&gt;""),ABS($E297-$G297)*$D297*$H297,"")</f>
        <v/>
      </c>
      <c r="N297" s="16">
        <f>IF(AND($L297&lt;&gt;"",$M297&lt;&gt;"",$M297&lt;&gt;0),$L297/$M297,"")</f>
        <v/>
      </c>
      <c r="O297" s="11" t="n"/>
    </row>
    <row r="298">
      <c r="A298" s="10" t="n"/>
      <c r="B298" s="11" t="n"/>
      <c r="C298" s="11" t="n"/>
      <c r="D298" s="11" t="n"/>
      <c r="E298" s="12" t="n"/>
      <c r="F298" s="12" t="n"/>
      <c r="G298" s="12" t="n"/>
      <c r="H298" s="13" t="n"/>
      <c r="I298" s="13" t="n"/>
      <c r="J298" s="11" t="n"/>
      <c r="K298" s="11" t="n"/>
      <c r="L298" s="14">
        <f>IF(AND($E298&lt;&gt;"",$F298&lt;&gt;"",$D298&lt;&gt;"",$H298&lt;&gt;""),($F298-$E298)*IF($C298="Short",-1,1)*$D298*$H298-IF($I298="",0,$I298),"")</f>
        <v/>
      </c>
      <c r="M298" s="15">
        <f>IF(AND($E298&lt;&gt;"",$G298&lt;&gt;"",$D298&lt;&gt;"",$H298&lt;&gt;""),ABS($E298-$G298)*$D298*$H298,"")</f>
        <v/>
      </c>
      <c r="N298" s="16">
        <f>IF(AND($L298&lt;&gt;"",$M298&lt;&gt;"",$M298&lt;&gt;0),$L298/$M298,"")</f>
        <v/>
      </c>
      <c r="O298" s="11" t="n"/>
    </row>
    <row r="299">
      <c r="A299" s="10" t="n"/>
      <c r="B299" s="11" t="n"/>
      <c r="C299" s="11" t="n"/>
      <c r="D299" s="11" t="n"/>
      <c r="E299" s="12" t="n"/>
      <c r="F299" s="12" t="n"/>
      <c r="G299" s="12" t="n"/>
      <c r="H299" s="13" t="n"/>
      <c r="I299" s="13" t="n"/>
      <c r="J299" s="11" t="n"/>
      <c r="K299" s="11" t="n"/>
      <c r="L299" s="14">
        <f>IF(AND($E299&lt;&gt;"",$F299&lt;&gt;"",$D299&lt;&gt;"",$H299&lt;&gt;""),($F299-$E299)*IF($C299="Short",-1,1)*$D299*$H299-IF($I299="",0,$I299),"")</f>
        <v/>
      </c>
      <c r="M299" s="15">
        <f>IF(AND($E299&lt;&gt;"",$G299&lt;&gt;"",$D299&lt;&gt;"",$H299&lt;&gt;""),ABS($E299-$G299)*$D299*$H299,"")</f>
        <v/>
      </c>
      <c r="N299" s="16">
        <f>IF(AND($L299&lt;&gt;"",$M299&lt;&gt;"",$M299&lt;&gt;0),$L299/$M299,"")</f>
        <v/>
      </c>
      <c r="O299" s="11" t="n"/>
    </row>
    <row r="300">
      <c r="A300" s="10" t="n"/>
      <c r="B300" s="11" t="n"/>
      <c r="C300" s="11" t="n"/>
      <c r="D300" s="11" t="n"/>
      <c r="E300" s="12" t="n"/>
      <c r="F300" s="12" t="n"/>
      <c r="G300" s="12" t="n"/>
      <c r="H300" s="13" t="n"/>
      <c r="I300" s="13" t="n"/>
      <c r="J300" s="11" t="n"/>
      <c r="K300" s="11" t="n"/>
      <c r="L300" s="14">
        <f>IF(AND($E300&lt;&gt;"",$F300&lt;&gt;"",$D300&lt;&gt;"",$H300&lt;&gt;""),($F300-$E300)*IF($C300="Short",-1,1)*$D300*$H300-IF($I300="",0,$I300),"")</f>
        <v/>
      </c>
      <c r="M300" s="15">
        <f>IF(AND($E300&lt;&gt;"",$G300&lt;&gt;"",$D300&lt;&gt;"",$H300&lt;&gt;""),ABS($E300-$G300)*$D300*$H300,"")</f>
        <v/>
      </c>
      <c r="N300" s="16">
        <f>IF(AND($L300&lt;&gt;"",$M300&lt;&gt;"",$M300&lt;&gt;0),$L300/$M300,"")</f>
        <v/>
      </c>
      <c r="O300" s="11" t="n"/>
    </row>
    <row r="301">
      <c r="A301" s="10" t="n"/>
      <c r="B301" s="11" t="n"/>
      <c r="C301" s="11" t="n"/>
      <c r="D301" s="11" t="n"/>
      <c r="E301" s="12" t="n"/>
      <c r="F301" s="12" t="n"/>
      <c r="G301" s="12" t="n"/>
      <c r="H301" s="13" t="n"/>
      <c r="I301" s="13" t="n"/>
      <c r="J301" s="11" t="n"/>
      <c r="K301" s="11" t="n"/>
      <c r="L301" s="14">
        <f>IF(AND($E301&lt;&gt;"",$F301&lt;&gt;"",$D301&lt;&gt;"",$H301&lt;&gt;""),($F301-$E301)*IF($C301="Short",-1,1)*$D301*$H301-IF($I301="",0,$I301),"")</f>
        <v/>
      </c>
      <c r="M301" s="15">
        <f>IF(AND($E301&lt;&gt;"",$G301&lt;&gt;"",$D301&lt;&gt;"",$H301&lt;&gt;""),ABS($E301-$G301)*$D301*$H301,"")</f>
        <v/>
      </c>
      <c r="N301" s="16">
        <f>IF(AND($L301&lt;&gt;"",$M301&lt;&gt;"",$M301&lt;&gt;0),$L301/$M301,"")</f>
        <v/>
      </c>
      <c r="O301" s="11" t="n"/>
    </row>
    <row r="302">
      <c r="A302" s="10" t="n"/>
      <c r="B302" s="11" t="n"/>
      <c r="C302" s="11" t="n"/>
      <c r="D302" s="11" t="n"/>
      <c r="E302" s="12" t="n"/>
      <c r="F302" s="12" t="n"/>
      <c r="G302" s="12" t="n"/>
      <c r="H302" s="13" t="n"/>
      <c r="I302" s="13" t="n"/>
      <c r="J302" s="11" t="n"/>
      <c r="K302" s="11" t="n"/>
      <c r="L302" s="14">
        <f>IF(AND($E302&lt;&gt;"",$F302&lt;&gt;"",$D302&lt;&gt;"",$H302&lt;&gt;""),($F302-$E302)*IF($C302="Short",-1,1)*$D302*$H302-IF($I302="",0,$I302),"")</f>
        <v/>
      </c>
      <c r="M302" s="15">
        <f>IF(AND($E302&lt;&gt;"",$G302&lt;&gt;"",$D302&lt;&gt;"",$H302&lt;&gt;""),ABS($E302-$G302)*$D302*$H302,"")</f>
        <v/>
      </c>
      <c r="N302" s="16">
        <f>IF(AND($L302&lt;&gt;"",$M302&lt;&gt;"",$M302&lt;&gt;0),$L302/$M302,"")</f>
        <v/>
      </c>
      <c r="O302" s="11" t="n"/>
    </row>
    <row r="303">
      <c r="A303" s="10" t="n"/>
      <c r="B303" s="11" t="n"/>
      <c r="C303" s="11" t="n"/>
      <c r="D303" s="11" t="n"/>
      <c r="E303" s="12" t="n"/>
      <c r="F303" s="12" t="n"/>
      <c r="G303" s="12" t="n"/>
      <c r="H303" s="13" t="n"/>
      <c r="I303" s="13" t="n"/>
      <c r="J303" s="11" t="n"/>
      <c r="K303" s="11" t="n"/>
      <c r="L303" s="14">
        <f>IF(AND($E303&lt;&gt;"",$F303&lt;&gt;"",$D303&lt;&gt;"",$H303&lt;&gt;""),($F303-$E303)*IF($C303="Short",-1,1)*$D303*$H303-IF($I303="",0,$I303),"")</f>
        <v/>
      </c>
      <c r="M303" s="15">
        <f>IF(AND($E303&lt;&gt;"",$G303&lt;&gt;"",$D303&lt;&gt;"",$H303&lt;&gt;""),ABS($E303-$G303)*$D303*$H303,"")</f>
        <v/>
      </c>
      <c r="N303" s="16">
        <f>IF(AND($L303&lt;&gt;"",$M303&lt;&gt;"",$M303&lt;&gt;0),$L303/$M303,"")</f>
        <v/>
      </c>
      <c r="O303" s="11" t="n"/>
    </row>
    <row r="304">
      <c r="A304" s="10" t="n"/>
      <c r="B304" s="11" t="n"/>
      <c r="C304" s="11" t="n"/>
      <c r="D304" s="11" t="n"/>
      <c r="E304" s="12" t="n"/>
      <c r="F304" s="12" t="n"/>
      <c r="G304" s="12" t="n"/>
      <c r="H304" s="13" t="n"/>
      <c r="I304" s="13" t="n"/>
      <c r="J304" s="11" t="n"/>
      <c r="K304" s="11" t="n"/>
      <c r="L304" s="14">
        <f>IF(AND($E304&lt;&gt;"",$F304&lt;&gt;"",$D304&lt;&gt;"",$H304&lt;&gt;""),($F304-$E304)*IF($C304="Short",-1,1)*$D304*$H304-IF($I304="",0,$I304),"")</f>
        <v/>
      </c>
      <c r="M304" s="15">
        <f>IF(AND($E304&lt;&gt;"",$G304&lt;&gt;"",$D304&lt;&gt;"",$H304&lt;&gt;""),ABS($E304-$G304)*$D304*$H304,"")</f>
        <v/>
      </c>
      <c r="N304" s="16">
        <f>IF(AND($L304&lt;&gt;"",$M304&lt;&gt;"",$M304&lt;&gt;0),$L304/$M304,"")</f>
        <v/>
      </c>
      <c r="O304" s="11" t="n"/>
    </row>
  </sheetData>
  <dataValidations count="3">
    <dataValidation sqref="C5:C304" showDropDown="0" showInputMessage="0" showErrorMessage="0" allowBlank="1" type="list">
      <formula1>"Long,Short"</formula1>
    </dataValidation>
    <dataValidation sqref="K5:K304" showDropDown="0" showInputMessage="0" showErrorMessage="0" allowBlank="1" type="list">
      <formula1>"A,B,C,F"</formula1>
    </dataValidation>
    <dataValidation sqref="J5:J304" showDropDown="0" showInputMessage="0" showErrorMessage="0" allowBlank="1" type="list">
      <formula1>=Setups!$A$5:$A$19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9" customWidth="1" min="2" max="2"/>
    <col width="8" customWidth="1" min="3" max="3"/>
    <col width="10" customWidth="1" min="4" max="4"/>
    <col width="12" customWidth="1" min="5" max="5"/>
    <col width="9" customWidth="1" min="6" max="6"/>
    <col width="9" customWidth="1" min="7" max="7"/>
  </cols>
  <sheetData>
    <row r="1">
      <c r="A1" s="1" t="inlineStr">
        <is>
          <t>Setup Playbook &amp; Stats</t>
        </is>
      </c>
    </row>
    <row r="2">
      <c r="A2" s="2" t="inlineStr">
        <is>
          <t>Name up to 15 setups below (blue). Stats compute from the Trade Log automatically.</t>
        </is>
      </c>
    </row>
    <row r="4">
      <c r="A4" s="9" t="inlineStr">
        <is>
          <t>Setup</t>
        </is>
      </c>
      <c r="B4" s="9" t="inlineStr">
        <is>
          <t>Trades</t>
        </is>
      </c>
      <c r="C4" s="9" t="inlineStr">
        <is>
          <t>Wins</t>
        </is>
      </c>
      <c r="D4" s="9" t="inlineStr">
        <is>
          <t>Win Rate</t>
        </is>
      </c>
      <c r="E4" s="9" t="inlineStr">
        <is>
          <t>Net P&amp;L</t>
        </is>
      </c>
      <c r="F4" s="9" t="inlineStr">
        <is>
          <t>Avg R</t>
        </is>
      </c>
      <c r="G4" s="9" t="inlineStr">
        <is>
          <t>Total R</t>
        </is>
      </c>
    </row>
    <row r="5">
      <c r="A5" s="11" t="inlineStr">
        <is>
          <t>VWAP Reclaim</t>
        </is>
      </c>
      <c r="B5" s="17">
        <f>IF($A5="","",SUMPRODUCT(('Trade Log'!$J$5:$J$304=$A5)*ISNUMBER('Trade Log'!$L$5:$L$304)))</f>
        <v/>
      </c>
      <c r="C5" s="17">
        <f>IF($A5="","",COUNTIFS('Trade Log'!$J$5:$J$304,$A5,'Trade Log'!$L$5:$L$304,"&gt;0"))</f>
        <v/>
      </c>
      <c r="D5" s="18">
        <f>IF(OR($A5="",$B5=0),"",$C5/$B5)</f>
        <v/>
      </c>
      <c r="E5" s="14">
        <f>IF($A5="","",SUMIFS('Trade Log'!$L$5:$L$304,'Trade Log'!$J$5:$J$304,$A5))</f>
        <v/>
      </c>
      <c r="F5" s="16">
        <f>IF(OR($A5="",$B5=0),"",SUMIFS('Trade Log'!$N$5:$N$304,'Trade Log'!$J$5:$J$304,$A5)/$B5)</f>
        <v/>
      </c>
      <c r="G5" s="16">
        <f>IF($A5="","",SUMIFS('Trade Log'!$N$5:$N$304,'Trade Log'!$J$5:$J$304,$A5))</f>
        <v/>
      </c>
    </row>
    <row r="6">
      <c r="A6" s="11" t="inlineStr">
        <is>
          <t>Failed Breakout</t>
        </is>
      </c>
      <c r="B6" s="17">
        <f>IF($A6="","",SUMPRODUCT(('Trade Log'!$J$5:$J$304=$A6)*ISNUMBER('Trade Log'!$L$5:$L$304)))</f>
        <v/>
      </c>
      <c r="C6" s="17">
        <f>IF($A6="","",COUNTIFS('Trade Log'!$J$5:$J$304,$A6,'Trade Log'!$L$5:$L$304,"&gt;0"))</f>
        <v/>
      </c>
      <c r="D6" s="18">
        <f>IF(OR($A6="",$B6=0),"",$C6/$B6)</f>
        <v/>
      </c>
      <c r="E6" s="14">
        <f>IF($A6="","",SUMIFS('Trade Log'!$L$5:$L$304,'Trade Log'!$J$5:$J$304,$A6))</f>
        <v/>
      </c>
      <c r="F6" s="16">
        <f>IF(OR($A6="",$B6=0),"",SUMIFS('Trade Log'!$N$5:$N$304,'Trade Log'!$J$5:$J$304,$A6)/$B6)</f>
        <v/>
      </c>
      <c r="G6" s="16">
        <f>IF($A6="","",SUMIFS('Trade Log'!$N$5:$N$304,'Trade Log'!$J$5:$J$304,$A6))</f>
        <v/>
      </c>
    </row>
    <row r="7">
      <c r="A7" s="11" t="inlineStr">
        <is>
          <t>Opening Range Break</t>
        </is>
      </c>
      <c r="B7" s="17">
        <f>IF($A7="","",SUMPRODUCT(('Trade Log'!$J$5:$J$304=$A7)*ISNUMBER('Trade Log'!$L$5:$L$304)))</f>
        <v/>
      </c>
      <c r="C7" s="17">
        <f>IF($A7="","",COUNTIFS('Trade Log'!$J$5:$J$304,$A7,'Trade Log'!$L$5:$L$304,"&gt;0"))</f>
        <v/>
      </c>
      <c r="D7" s="18">
        <f>IF(OR($A7="",$B7=0),"",$C7/$B7)</f>
        <v/>
      </c>
      <c r="E7" s="14">
        <f>IF($A7="","",SUMIFS('Trade Log'!$L$5:$L$304,'Trade Log'!$J$5:$J$304,$A7))</f>
        <v/>
      </c>
      <c r="F7" s="16">
        <f>IF(OR($A7="",$B7=0),"",SUMIFS('Trade Log'!$N$5:$N$304,'Trade Log'!$J$5:$J$304,$A7)/$B7)</f>
        <v/>
      </c>
      <c r="G7" s="16">
        <f>IF($A7="","",SUMIFS('Trade Log'!$N$5:$N$304,'Trade Log'!$J$5:$J$304,$A7))</f>
        <v/>
      </c>
    </row>
    <row r="8">
      <c r="A8" s="11" t="n"/>
      <c r="B8" s="17">
        <f>IF($A8="","",SUMPRODUCT(('Trade Log'!$J$5:$J$304=$A8)*ISNUMBER('Trade Log'!$L$5:$L$304)))</f>
        <v/>
      </c>
      <c r="C8" s="17">
        <f>IF($A8="","",COUNTIFS('Trade Log'!$J$5:$J$304,$A8,'Trade Log'!$L$5:$L$304,"&gt;0"))</f>
        <v/>
      </c>
      <c r="D8" s="18">
        <f>IF(OR($A8="",$B8=0),"",$C8/$B8)</f>
        <v/>
      </c>
      <c r="E8" s="14">
        <f>IF($A8="","",SUMIFS('Trade Log'!$L$5:$L$304,'Trade Log'!$J$5:$J$304,$A8))</f>
        <v/>
      </c>
      <c r="F8" s="16">
        <f>IF(OR($A8="",$B8=0),"",SUMIFS('Trade Log'!$N$5:$N$304,'Trade Log'!$J$5:$J$304,$A8)/$B8)</f>
        <v/>
      </c>
      <c r="G8" s="16">
        <f>IF($A8="","",SUMIFS('Trade Log'!$N$5:$N$304,'Trade Log'!$J$5:$J$304,$A8))</f>
        <v/>
      </c>
    </row>
    <row r="9">
      <c r="A9" s="11" t="n"/>
      <c r="B9" s="17">
        <f>IF($A9="","",SUMPRODUCT(('Trade Log'!$J$5:$J$304=$A9)*ISNUMBER('Trade Log'!$L$5:$L$304)))</f>
        <v/>
      </c>
      <c r="C9" s="17">
        <f>IF($A9="","",COUNTIFS('Trade Log'!$J$5:$J$304,$A9,'Trade Log'!$L$5:$L$304,"&gt;0"))</f>
        <v/>
      </c>
      <c r="D9" s="18">
        <f>IF(OR($A9="",$B9=0),"",$C9/$B9)</f>
        <v/>
      </c>
      <c r="E9" s="14">
        <f>IF($A9="","",SUMIFS('Trade Log'!$L$5:$L$304,'Trade Log'!$J$5:$J$304,$A9))</f>
        <v/>
      </c>
      <c r="F9" s="16">
        <f>IF(OR($A9="",$B9=0),"",SUMIFS('Trade Log'!$N$5:$N$304,'Trade Log'!$J$5:$J$304,$A9)/$B9)</f>
        <v/>
      </c>
      <c r="G9" s="16">
        <f>IF($A9="","",SUMIFS('Trade Log'!$N$5:$N$304,'Trade Log'!$J$5:$J$304,$A9))</f>
        <v/>
      </c>
    </row>
    <row r="10">
      <c r="A10" s="11" t="n"/>
      <c r="B10" s="17">
        <f>IF($A10="","",SUMPRODUCT(('Trade Log'!$J$5:$J$304=$A10)*ISNUMBER('Trade Log'!$L$5:$L$304)))</f>
        <v/>
      </c>
      <c r="C10" s="17">
        <f>IF($A10="","",COUNTIFS('Trade Log'!$J$5:$J$304,$A10,'Trade Log'!$L$5:$L$304,"&gt;0"))</f>
        <v/>
      </c>
      <c r="D10" s="18">
        <f>IF(OR($A10="",$B10=0),"",$C10/$B10)</f>
        <v/>
      </c>
      <c r="E10" s="14">
        <f>IF($A10="","",SUMIFS('Trade Log'!$L$5:$L$304,'Trade Log'!$J$5:$J$304,$A10))</f>
        <v/>
      </c>
      <c r="F10" s="16">
        <f>IF(OR($A10="",$B10=0),"",SUMIFS('Trade Log'!$N$5:$N$304,'Trade Log'!$J$5:$J$304,$A10)/$B10)</f>
        <v/>
      </c>
      <c r="G10" s="16">
        <f>IF($A10="","",SUMIFS('Trade Log'!$N$5:$N$304,'Trade Log'!$J$5:$J$304,$A10))</f>
        <v/>
      </c>
    </row>
    <row r="11">
      <c r="A11" s="11" t="n"/>
      <c r="B11" s="17">
        <f>IF($A11="","",SUMPRODUCT(('Trade Log'!$J$5:$J$304=$A11)*ISNUMBER('Trade Log'!$L$5:$L$304)))</f>
        <v/>
      </c>
      <c r="C11" s="17">
        <f>IF($A11="","",COUNTIFS('Trade Log'!$J$5:$J$304,$A11,'Trade Log'!$L$5:$L$304,"&gt;0"))</f>
        <v/>
      </c>
      <c r="D11" s="18">
        <f>IF(OR($A11="",$B11=0),"",$C11/$B11)</f>
        <v/>
      </c>
      <c r="E11" s="14">
        <f>IF($A11="","",SUMIFS('Trade Log'!$L$5:$L$304,'Trade Log'!$J$5:$J$304,$A11))</f>
        <v/>
      </c>
      <c r="F11" s="16">
        <f>IF(OR($A11="",$B11=0),"",SUMIFS('Trade Log'!$N$5:$N$304,'Trade Log'!$J$5:$J$304,$A11)/$B11)</f>
        <v/>
      </c>
      <c r="G11" s="16">
        <f>IF($A11="","",SUMIFS('Trade Log'!$N$5:$N$304,'Trade Log'!$J$5:$J$304,$A11))</f>
        <v/>
      </c>
    </row>
    <row r="12">
      <c r="A12" s="11" t="n"/>
      <c r="B12" s="17">
        <f>IF($A12="","",SUMPRODUCT(('Trade Log'!$J$5:$J$304=$A12)*ISNUMBER('Trade Log'!$L$5:$L$304)))</f>
        <v/>
      </c>
      <c r="C12" s="17">
        <f>IF($A12="","",COUNTIFS('Trade Log'!$J$5:$J$304,$A12,'Trade Log'!$L$5:$L$304,"&gt;0"))</f>
        <v/>
      </c>
      <c r="D12" s="18">
        <f>IF(OR($A12="",$B12=0),"",$C12/$B12)</f>
        <v/>
      </c>
      <c r="E12" s="14">
        <f>IF($A12="","",SUMIFS('Trade Log'!$L$5:$L$304,'Trade Log'!$J$5:$J$304,$A12))</f>
        <v/>
      </c>
      <c r="F12" s="16">
        <f>IF(OR($A12="",$B12=0),"",SUMIFS('Trade Log'!$N$5:$N$304,'Trade Log'!$J$5:$J$304,$A12)/$B12)</f>
        <v/>
      </c>
      <c r="G12" s="16">
        <f>IF($A12="","",SUMIFS('Trade Log'!$N$5:$N$304,'Trade Log'!$J$5:$J$304,$A12))</f>
        <v/>
      </c>
    </row>
    <row r="13">
      <c r="A13" s="11" t="n"/>
      <c r="B13" s="17">
        <f>IF($A13="","",SUMPRODUCT(('Trade Log'!$J$5:$J$304=$A13)*ISNUMBER('Trade Log'!$L$5:$L$304)))</f>
        <v/>
      </c>
      <c r="C13" s="17">
        <f>IF($A13="","",COUNTIFS('Trade Log'!$J$5:$J$304,$A13,'Trade Log'!$L$5:$L$304,"&gt;0"))</f>
        <v/>
      </c>
      <c r="D13" s="18">
        <f>IF(OR($A13="",$B13=0),"",$C13/$B13)</f>
        <v/>
      </c>
      <c r="E13" s="14">
        <f>IF($A13="","",SUMIFS('Trade Log'!$L$5:$L$304,'Trade Log'!$J$5:$J$304,$A13))</f>
        <v/>
      </c>
      <c r="F13" s="16">
        <f>IF(OR($A13="",$B13=0),"",SUMIFS('Trade Log'!$N$5:$N$304,'Trade Log'!$J$5:$J$304,$A13)/$B13)</f>
        <v/>
      </c>
      <c r="G13" s="16">
        <f>IF($A13="","",SUMIFS('Trade Log'!$N$5:$N$304,'Trade Log'!$J$5:$J$304,$A13))</f>
        <v/>
      </c>
    </row>
    <row r="14">
      <c r="A14" s="11" t="n"/>
      <c r="B14" s="17">
        <f>IF($A14="","",SUMPRODUCT(('Trade Log'!$J$5:$J$304=$A14)*ISNUMBER('Trade Log'!$L$5:$L$304)))</f>
        <v/>
      </c>
      <c r="C14" s="17">
        <f>IF($A14="","",COUNTIFS('Trade Log'!$J$5:$J$304,$A14,'Trade Log'!$L$5:$L$304,"&gt;0"))</f>
        <v/>
      </c>
      <c r="D14" s="18">
        <f>IF(OR($A14="",$B14=0),"",$C14/$B14)</f>
        <v/>
      </c>
      <c r="E14" s="14">
        <f>IF($A14="","",SUMIFS('Trade Log'!$L$5:$L$304,'Trade Log'!$J$5:$J$304,$A14))</f>
        <v/>
      </c>
      <c r="F14" s="16">
        <f>IF(OR($A14="",$B14=0),"",SUMIFS('Trade Log'!$N$5:$N$304,'Trade Log'!$J$5:$J$304,$A14)/$B14)</f>
        <v/>
      </c>
      <c r="G14" s="16">
        <f>IF($A14="","",SUMIFS('Trade Log'!$N$5:$N$304,'Trade Log'!$J$5:$J$304,$A14))</f>
        <v/>
      </c>
    </row>
    <row r="15">
      <c r="A15" s="11" t="n"/>
      <c r="B15" s="17">
        <f>IF($A15="","",SUMPRODUCT(('Trade Log'!$J$5:$J$304=$A15)*ISNUMBER('Trade Log'!$L$5:$L$304)))</f>
        <v/>
      </c>
      <c r="C15" s="17">
        <f>IF($A15="","",COUNTIFS('Trade Log'!$J$5:$J$304,$A15,'Trade Log'!$L$5:$L$304,"&gt;0"))</f>
        <v/>
      </c>
      <c r="D15" s="18">
        <f>IF(OR($A15="",$B15=0),"",$C15/$B15)</f>
        <v/>
      </c>
      <c r="E15" s="14">
        <f>IF($A15="","",SUMIFS('Trade Log'!$L$5:$L$304,'Trade Log'!$J$5:$J$304,$A15))</f>
        <v/>
      </c>
      <c r="F15" s="16">
        <f>IF(OR($A15="",$B15=0),"",SUMIFS('Trade Log'!$N$5:$N$304,'Trade Log'!$J$5:$J$304,$A15)/$B15)</f>
        <v/>
      </c>
      <c r="G15" s="16">
        <f>IF($A15="","",SUMIFS('Trade Log'!$N$5:$N$304,'Trade Log'!$J$5:$J$304,$A15))</f>
        <v/>
      </c>
    </row>
    <row r="16">
      <c r="A16" s="11" t="n"/>
      <c r="B16" s="17">
        <f>IF($A16="","",SUMPRODUCT(('Trade Log'!$J$5:$J$304=$A16)*ISNUMBER('Trade Log'!$L$5:$L$304)))</f>
        <v/>
      </c>
      <c r="C16" s="17">
        <f>IF($A16="","",COUNTIFS('Trade Log'!$J$5:$J$304,$A16,'Trade Log'!$L$5:$L$304,"&gt;0"))</f>
        <v/>
      </c>
      <c r="D16" s="18">
        <f>IF(OR($A16="",$B16=0),"",$C16/$B16)</f>
        <v/>
      </c>
      <c r="E16" s="14">
        <f>IF($A16="","",SUMIFS('Trade Log'!$L$5:$L$304,'Trade Log'!$J$5:$J$304,$A16))</f>
        <v/>
      </c>
      <c r="F16" s="16">
        <f>IF(OR($A16="",$B16=0),"",SUMIFS('Trade Log'!$N$5:$N$304,'Trade Log'!$J$5:$J$304,$A16)/$B16)</f>
        <v/>
      </c>
      <c r="G16" s="16">
        <f>IF($A16="","",SUMIFS('Trade Log'!$N$5:$N$304,'Trade Log'!$J$5:$J$304,$A16))</f>
        <v/>
      </c>
    </row>
    <row r="17">
      <c r="A17" s="11" t="n"/>
      <c r="B17" s="17">
        <f>IF($A17="","",SUMPRODUCT(('Trade Log'!$J$5:$J$304=$A17)*ISNUMBER('Trade Log'!$L$5:$L$304)))</f>
        <v/>
      </c>
      <c r="C17" s="17">
        <f>IF($A17="","",COUNTIFS('Trade Log'!$J$5:$J$304,$A17,'Trade Log'!$L$5:$L$304,"&gt;0"))</f>
        <v/>
      </c>
      <c r="D17" s="18">
        <f>IF(OR($A17="",$B17=0),"",$C17/$B17)</f>
        <v/>
      </c>
      <c r="E17" s="14">
        <f>IF($A17="","",SUMIFS('Trade Log'!$L$5:$L$304,'Trade Log'!$J$5:$J$304,$A17))</f>
        <v/>
      </c>
      <c r="F17" s="16">
        <f>IF(OR($A17="",$B17=0),"",SUMIFS('Trade Log'!$N$5:$N$304,'Trade Log'!$J$5:$J$304,$A17)/$B17)</f>
        <v/>
      </c>
      <c r="G17" s="16">
        <f>IF($A17="","",SUMIFS('Trade Log'!$N$5:$N$304,'Trade Log'!$J$5:$J$304,$A17))</f>
        <v/>
      </c>
    </row>
    <row r="18">
      <c r="A18" s="11" t="n"/>
      <c r="B18" s="17">
        <f>IF($A18="","",SUMPRODUCT(('Trade Log'!$J$5:$J$304=$A18)*ISNUMBER('Trade Log'!$L$5:$L$304)))</f>
        <v/>
      </c>
      <c r="C18" s="17">
        <f>IF($A18="","",COUNTIFS('Trade Log'!$J$5:$J$304,$A18,'Trade Log'!$L$5:$L$304,"&gt;0"))</f>
        <v/>
      </c>
      <c r="D18" s="18">
        <f>IF(OR($A18="",$B18=0),"",$C18/$B18)</f>
        <v/>
      </c>
      <c r="E18" s="14">
        <f>IF($A18="","",SUMIFS('Trade Log'!$L$5:$L$304,'Trade Log'!$J$5:$J$304,$A18))</f>
        <v/>
      </c>
      <c r="F18" s="16">
        <f>IF(OR($A18="",$B18=0),"",SUMIFS('Trade Log'!$N$5:$N$304,'Trade Log'!$J$5:$J$304,$A18)/$B18)</f>
        <v/>
      </c>
      <c r="G18" s="16">
        <f>IF($A18="","",SUMIFS('Trade Log'!$N$5:$N$304,'Trade Log'!$J$5:$J$304,$A18))</f>
        <v/>
      </c>
    </row>
    <row r="19">
      <c r="A19" s="11" t="n"/>
      <c r="B19" s="17">
        <f>IF($A19="","",SUMPRODUCT(('Trade Log'!$J$5:$J$304=$A19)*ISNUMBER('Trade Log'!$L$5:$L$304)))</f>
        <v/>
      </c>
      <c r="C19" s="17">
        <f>IF($A19="","",COUNTIFS('Trade Log'!$J$5:$J$304,$A19,'Trade Log'!$L$5:$L$304,"&gt;0"))</f>
        <v/>
      </c>
      <c r="D19" s="18">
        <f>IF(OR($A19="",$B19=0),"",$C19/$B19)</f>
        <v/>
      </c>
      <c r="E19" s="14">
        <f>IF($A19="","",SUMIFS('Trade Log'!$L$5:$L$304,'Trade Log'!$J$5:$J$304,$A19))</f>
        <v/>
      </c>
      <c r="F19" s="16">
        <f>IF(OR($A19="",$B19=0),"",SUMIFS('Trade Log'!$N$5:$N$304,'Trade Log'!$J$5:$J$304,$A19)/$B19)</f>
        <v/>
      </c>
      <c r="G19" s="16">
        <f>IF($A19="","",SUMIFS('Trade Log'!$N$5:$N$304,'Trade Log'!$J$5:$J$304,$A19))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16" customWidth="1" min="3" max="3"/>
  </cols>
  <sheetData>
    <row r="2">
      <c r="B2" s="1" t="inlineStr">
        <is>
          <t>Dashboard</t>
        </is>
      </c>
    </row>
    <row r="3">
      <c r="B3" s="2" t="inlineStr">
        <is>
          <t>Computed from every logged trade. All formulas — nothing to fill in here.</t>
        </is>
      </c>
    </row>
    <row r="5">
      <c r="B5" s="19" t="inlineStr">
        <is>
          <t>Closed trades</t>
        </is>
      </c>
      <c r="C5" s="20">
        <f>COUNT('Trade Log'!$L$5:$L$304)</f>
        <v/>
      </c>
    </row>
    <row r="6">
      <c r="B6" s="19" t="inlineStr">
        <is>
          <t>Net P&amp;L</t>
        </is>
      </c>
      <c r="C6" s="14">
        <f>SUM('Trade Log'!$L$5:$L$304)</f>
        <v/>
      </c>
    </row>
    <row r="7">
      <c r="B7" s="19" t="inlineStr">
        <is>
          <t>Win rate</t>
        </is>
      </c>
      <c r="C7" s="18">
        <f>IF(COUNT('Trade Log'!$L$5:$L$304)=0,"",COUNTIF('Trade Log'!$L$5:$L$304,"&gt;0")/COUNT('Trade Log'!$L$5:$L$304))</f>
        <v/>
      </c>
    </row>
    <row r="8">
      <c r="B8" s="19" t="inlineStr">
        <is>
          <t>Profit factor</t>
        </is>
      </c>
      <c r="C8" s="16">
        <f>IF(ABS(SUMIF('Trade Log'!$L$5:$L$304,"&lt;0"))=0,"",SUMIF('Trade Log'!$L$5:$L$304,"&gt;0")/ABS(SUMIF('Trade Log'!$L$5:$L$304,"&lt;0")))</f>
        <v/>
      </c>
    </row>
    <row r="9">
      <c r="B9" s="19" t="inlineStr">
        <is>
          <t>Average win</t>
        </is>
      </c>
      <c r="C9" s="15">
        <f>IF(COUNTIF('Trade Log'!$L$5:$L$304,"&gt;0")=0,"",SUMIF('Trade Log'!$L$5:$L$304,"&gt;0")/COUNTIF('Trade Log'!$L$5:$L$304,"&gt;0"))</f>
        <v/>
      </c>
    </row>
    <row r="10">
      <c r="B10" s="19" t="inlineStr">
        <is>
          <t>Average loss</t>
        </is>
      </c>
      <c r="C10" s="14">
        <f>IF(COUNTIF('Trade Log'!$L$5:$L$304,"&lt;0")=0,"",-ABS(SUMIF('Trade Log'!$L$5:$L$304,"&lt;0"))/COUNTIF('Trade Log'!$L$5:$L$304,"&lt;0"))</f>
        <v/>
      </c>
    </row>
    <row r="11">
      <c r="B11" s="19" t="inlineStr">
        <is>
          <t>Expectancy (avg R)</t>
        </is>
      </c>
      <c r="C11" s="16">
        <f>IF(COUNT('Trade Log'!$N$5:$N$304)=0,"",SUM('Trade Log'!$N$5:$N$304)/COUNT('Trade Log'!$N$5:$N$304))</f>
        <v/>
      </c>
    </row>
    <row r="12">
      <c r="B12" s="19" t="inlineStr">
        <is>
          <t>Total R</t>
        </is>
      </c>
      <c r="C12" s="16">
        <f>SUM('Trade Log'!$N$5:$N$304)</f>
        <v/>
      </c>
    </row>
    <row r="13">
      <c r="B13" s="19" t="inlineStr">
        <is>
          <t>Best trade</t>
        </is>
      </c>
      <c r="C13" s="15">
        <f>IF(COUNT('Trade Log'!$L$5:$L$304)=0,"",MAX('Trade Log'!$L$5:$L$304))</f>
        <v/>
      </c>
    </row>
    <row r="14">
      <c r="B14" s="19" t="inlineStr">
        <is>
          <t>Worst trade</t>
        </is>
      </c>
      <c r="C14" s="14">
        <f>IF(COUNT('Trade Log'!$L$5:$L$304)=0,"",MIN('Trade Log'!$L$5:$L$304))</f>
        <v/>
      </c>
    </row>
    <row r="15">
      <c r="B15" s="19" t="inlineStr">
        <is>
          <t>Total fees</t>
        </is>
      </c>
      <c r="C15" s="15">
        <f>SUM('Trade Log'!$I$5:$I$304)</f>
        <v/>
      </c>
    </row>
    <row r="17">
      <c r="B17" s="21" t="inlineStr">
        <is>
          <t>Want this computed live from your broker — with AI trade reviews?</t>
        </is>
      </c>
    </row>
    <row r="18">
      <c r="B18" s="2" t="inlineStr">
        <is>
          <t>app.tradersforge.net — free tier, no card.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2026-07-19T23:21:47Z</dcterms:created>
  <dcterms:modified xsi:type="dcterms:W3CDTF">2026-07-19T23:21:47Z</dcterms:modified>
</cp:coreProperties>
</file>